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2120" windowHeight="6765" activeTab="7"/>
  </bookViews>
  <sheets>
    <sheet name="Дод1" sheetId="1" r:id="rId1"/>
    <sheet name="Дод2" sheetId="2" r:id="rId2"/>
    <sheet name="Дод3" sheetId="3" r:id="rId3"/>
    <sheet name="Дод4" sheetId="4" r:id="rId4"/>
    <sheet name="Дод.5" sheetId="5" r:id="rId5"/>
    <sheet name="Продовж 5" sheetId="6" r:id="rId6"/>
    <sheet name="Прод дод 5.1" sheetId="7" r:id="rId7"/>
    <sheet name="Дод.6" sheetId="8" r:id="rId8"/>
    <sheet name="дод.7" sheetId="9" r:id="rId9"/>
  </sheets>
  <externalReferences>
    <externalReference r:id="rId12"/>
  </externalReferences>
  <definedNames>
    <definedName name="_xlfn.AGGREGATE" hidden="1">#NAME?</definedName>
    <definedName name="_xlnm.Print_Titles" localSheetId="7">'Дод.6'!$5:$6</definedName>
    <definedName name="_xlnm.Print_Titles" localSheetId="8">'дод.7'!$5:$5</definedName>
    <definedName name="_xlnm.Print_Titles" localSheetId="0">'Дод1'!$7:$10</definedName>
    <definedName name="_xlnm.Print_Titles" localSheetId="2">'Дод3'!$8:$12</definedName>
    <definedName name="_xlnm.Print_Area" localSheetId="4">'Дод.5'!$A$1:$T$52</definedName>
    <definedName name="_xlnm.Print_Area" localSheetId="7">'Дод.6'!$A$1:$K$48</definedName>
    <definedName name="_xlnm.Print_Area" localSheetId="8">'дод.7'!$A$1:$I$73</definedName>
    <definedName name="_xlnm.Print_Area" localSheetId="6">'Прод дод 5.1'!$A$1:$X$47</definedName>
  </definedNames>
  <calcPr fullCalcOnLoad="1"/>
</workbook>
</file>

<file path=xl/sharedStrings.xml><?xml version="1.0" encoding="utf-8"?>
<sst xmlns="http://schemas.openxmlformats.org/spreadsheetml/2006/main" count="1144" uniqueCount="686">
  <si>
    <t>з них за рахунок коштів, що передаються з загального фонду до бюджету розвитку (спеціального фонду)</t>
  </si>
  <si>
    <t>видатки споживання</t>
  </si>
  <si>
    <t>видатки розвитку</t>
  </si>
  <si>
    <t>оплата праці</t>
  </si>
  <si>
    <t>комунальні послуги та енергоносії</t>
  </si>
  <si>
    <t>15а</t>
  </si>
  <si>
    <t>0212110</t>
  </si>
  <si>
    <t>2110</t>
  </si>
  <si>
    <t>Первинна медична допомога населенню</t>
  </si>
  <si>
    <t>0212140</t>
  </si>
  <si>
    <t>2140</t>
  </si>
  <si>
    <t>Програми і централізовані заходи у галузі охорони здоров`я</t>
  </si>
  <si>
    <t>0212144</t>
  </si>
  <si>
    <t>2144</t>
  </si>
  <si>
    <t>0763</t>
  </si>
  <si>
    <t>Централізовані заходи з лікування хворих на цукровий та нецукровий діабет</t>
  </si>
  <si>
    <t>0212146</t>
  </si>
  <si>
    <t>2146</t>
  </si>
  <si>
    <t>Відшкодування вартості лікарських засобів для лікування окремих захворювань</t>
  </si>
  <si>
    <t>0213110</t>
  </si>
  <si>
    <t>3110</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</si>
  <si>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</si>
  <si>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</si>
  <si>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</si>
  <si>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</si>
  <si>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Утримання та забезпечення діяльності центрів соціальних служб для сім`ї, дітей та молоді</t>
  </si>
  <si>
    <t>0213240</t>
  </si>
  <si>
    <t>3240</t>
  </si>
  <si>
    <t>0213242</t>
  </si>
  <si>
    <t>3242</t>
  </si>
  <si>
    <t>0215010</t>
  </si>
  <si>
    <t>5010</t>
  </si>
  <si>
    <t>Проведення спортивної роботи в регіоні</t>
  </si>
  <si>
    <t>0910</t>
  </si>
  <si>
    <t>1150</t>
  </si>
  <si>
    <t>Методичне забезпечення діяльності навчальних закладів</t>
  </si>
  <si>
    <t>0611160</t>
  </si>
  <si>
    <t>1160</t>
  </si>
  <si>
    <t>Інші програми, заклади та заходи у сфері освіти</t>
  </si>
  <si>
    <t>1161</t>
  </si>
  <si>
    <t>0611162</t>
  </si>
  <si>
    <t>1162</t>
  </si>
  <si>
    <t>Інші програми та заходи у сфері освіти</t>
  </si>
  <si>
    <t>0613120</t>
  </si>
  <si>
    <t>0613123</t>
  </si>
  <si>
    <t>3123</t>
  </si>
  <si>
    <t>Заходи державної політики з питань сім`ї</t>
  </si>
  <si>
    <t>0613130</t>
  </si>
  <si>
    <t>3130</t>
  </si>
  <si>
    <t>Реалізація державної політики у молодіжній сфері</t>
  </si>
  <si>
    <t>Здійснення заходів та реалізація проектів на виконання Державної цільової соціальної програми `Молодь України`</t>
  </si>
  <si>
    <t>0615010</t>
  </si>
  <si>
    <t>0615030</t>
  </si>
  <si>
    <t>5030</t>
  </si>
  <si>
    <t>Розвиток дитячо-юнацького та резервного спорту</t>
  </si>
  <si>
    <t>0615031</t>
  </si>
  <si>
    <t>5031</t>
  </si>
  <si>
    <t>Утримання та навчально-тренувальна робота комунальних дитячо-юнацьких спортивних шкіл</t>
  </si>
  <si>
    <t>0617360</t>
  </si>
  <si>
    <t>7360</t>
  </si>
  <si>
    <t>Виконання інвестиційних проектів</t>
  </si>
  <si>
    <t>0813010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</si>
  <si>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</si>
  <si>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</si>
  <si>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0813011</t>
  </si>
  <si>
    <t>3011</t>
  </si>
  <si>
    <t>Надання пільг на оплату житлово-комунальних послуг окремим категоріям громадян відповідно до законодавства</t>
  </si>
  <si>
    <t>0813012</t>
  </si>
  <si>
    <t>3012</t>
  </si>
  <si>
    <t>Надання субсидій населенню для відшкодування витрат на оплату житлово-комунальних послуг</t>
  </si>
  <si>
    <t>0813020</t>
  </si>
  <si>
    <t>3020</t>
  </si>
  <si>
    <t>Надання пільг та субсидій населенню на придбання твердого та рідкого пічного побутового палива і скрапленого газу</t>
  </si>
  <si>
    <t>0813021</t>
  </si>
  <si>
    <t>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</si>
  <si>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</si>
  <si>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</si>
  <si>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</si>
  <si>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</si>
  <si>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</si>
  <si>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3031</t>
  </si>
  <si>
    <t>3032</t>
  </si>
  <si>
    <t>Надання пільг окремим категоріям громадян з оплати послуг зв`язку</t>
  </si>
  <si>
    <t>3033</t>
  </si>
  <si>
    <t>3035</t>
  </si>
  <si>
    <t>0813040</t>
  </si>
  <si>
    <t>3040</t>
  </si>
  <si>
    <t>Надання допомоги сім`ям з дітьми, малозабезпеченим сім`ям, тимчасової допомоги дітям</t>
  </si>
  <si>
    <t>0813041</t>
  </si>
  <si>
    <t>3041</t>
  </si>
  <si>
    <t>Надання допомоги у зв`язку з вагітністю і пологами</t>
  </si>
  <si>
    <t>0813042</t>
  </si>
  <si>
    <t>3042</t>
  </si>
  <si>
    <t>Надання допомоги при усиновленні дитини</t>
  </si>
  <si>
    <t>0813043</t>
  </si>
  <si>
    <t>3043</t>
  </si>
  <si>
    <t>Надання допомоги при народженні дитини</t>
  </si>
  <si>
    <t>0813044</t>
  </si>
  <si>
    <t>3044</t>
  </si>
  <si>
    <t>Надання допомоги на дітей, над якими встановлено опіку чи піклування</t>
  </si>
  <si>
    <t>0813045</t>
  </si>
  <si>
    <t>3045</t>
  </si>
  <si>
    <t>Надання допомоги на дітей одиноким матерям</t>
  </si>
  <si>
    <t>0813046</t>
  </si>
  <si>
    <t>3046</t>
  </si>
  <si>
    <t>Надання тимчасової державної допомоги дітям</t>
  </si>
  <si>
    <t>0813047</t>
  </si>
  <si>
    <t>3047</t>
  </si>
  <si>
    <t>Надання державної соціальної допомоги малозабезпеченим сім`ям</t>
  </si>
  <si>
    <t>0813050</t>
  </si>
  <si>
    <t>3050</t>
  </si>
  <si>
    <t>Пільгове медичне обслуговування осіб, які постраждали внаслідок Чорнобильської катастрофи</t>
  </si>
  <si>
    <t>0813080</t>
  </si>
  <si>
    <t>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</si>
  <si>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t>
  </si>
  <si>
    <t>0813081</t>
  </si>
  <si>
    <t>3081</t>
  </si>
  <si>
    <t>Надання державної соціальної допомоги особам з інвалідністю з дитинства та дітям з інвалідністю</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</si>
  <si>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</si>
  <si>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</si>
  <si>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</si>
  <si>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</si>
  <si>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3083</t>
  </si>
  <si>
    <t>Надання допомоги по догляду за особами з інвалідністю I чи II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</si>
  <si>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</si>
  <si>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</si>
  <si>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</si>
  <si>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</si>
  <si>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</si>
  <si>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</si>
  <si>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0813090</t>
  </si>
  <si>
    <t>3090</t>
  </si>
  <si>
    <t>Видатки на поховання учасників бойових дій та осіб з інвалідністю внаслідок війни</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</si>
  <si>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</si>
  <si>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</si>
  <si>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</si>
  <si>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3104</t>
  </si>
  <si>
    <t>3160</t>
  </si>
  <si>
    <t>3180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</si>
  <si>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</si>
  <si>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3190</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</si>
  <si>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</si>
  <si>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</si>
  <si>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</si>
  <si>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</si>
  <si>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t>
  </si>
  <si>
    <t>0217360</t>
  </si>
  <si>
    <t>3718500</t>
  </si>
  <si>
    <t>8500</t>
  </si>
  <si>
    <t>Нерозподілені трансферти з державного бюджету</t>
  </si>
  <si>
    <t xml:space="preserve"> Сектор  культури, туризму і релігій Прилуцької районної державної адміністрації</t>
  </si>
  <si>
    <t>1014060</t>
  </si>
  <si>
    <t>4060</t>
  </si>
  <si>
    <t>0828</t>
  </si>
  <si>
    <t>Забезпечення діяльності палаців i будинків культури, клубів, центрів дозвілля та iнших клубних закладів</t>
  </si>
  <si>
    <t>1014080</t>
  </si>
  <si>
    <t>4080</t>
  </si>
  <si>
    <t>Інші заклади та заходи в галузі культури і мистецтва</t>
  </si>
  <si>
    <t>Забезпечення діяльності інших закладів в галузі культури і мистецтва</t>
  </si>
  <si>
    <t>3700000</t>
  </si>
  <si>
    <t>3718700</t>
  </si>
  <si>
    <t>8700</t>
  </si>
  <si>
    <t>Резервний фонд</t>
  </si>
  <si>
    <t>3719150</t>
  </si>
  <si>
    <t>9150</t>
  </si>
  <si>
    <t>в т.ч. на утримання дошкільних закладів  освіти, сільських, селищних  палаців і будинків культури, клубів</t>
  </si>
  <si>
    <t>3719270</t>
  </si>
  <si>
    <t>9270</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</si>
  <si>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</si>
  <si>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</si>
  <si>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</si>
  <si>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</si>
  <si>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3719570</t>
  </si>
  <si>
    <t>9570</t>
  </si>
  <si>
    <t>. Канівщинському сільському бюджету для закупівлі дитячого спортивного майданчика для с.Канівщина</t>
  </si>
  <si>
    <t>3719770</t>
  </si>
  <si>
    <t>9770</t>
  </si>
  <si>
    <t xml:space="preserve">в т.ч. на «Районну програму сприяння виконанню депутатських повноважень депутатами Прилуцької районної ради на 2017-2018 роки» </t>
  </si>
  <si>
    <t xml:space="preserve">в т.ч. за рахунок іншої субвенції з обласного бюджету на виконання доручень виборців депутатами обласної ради  </t>
  </si>
  <si>
    <t>в т.ч.  бюджету отг смт Линовиця для забезпечення підвозу учнів с.Білошапки до Линовицької ЗОШ І-ІІІ ст. в квітні-червні та вересні-грудні 2018 р</t>
  </si>
  <si>
    <t>3719800</t>
  </si>
  <si>
    <t>9800</t>
  </si>
  <si>
    <t>Субвенція з місцевого бюджету державному бюджету на виконання програм соціально-економічного розвитку регіонів</t>
  </si>
  <si>
    <t>в т.ч. на «Районну програму забезпечення виконання Прилуцькою  районною державною адміністрацією делегованих їй районною радою повноважень на 2016-2018 роки»</t>
  </si>
  <si>
    <t>Загальноосвітні школи (в т. ч. школа-дитячий садок, інтернат при школі), спеціалізовані школи, ліцеї, гімназії, колегіуми</t>
  </si>
  <si>
    <t xml:space="preserve">Програми в галузі сільського господарства, лісового господарства, рибальства та мисливства </t>
  </si>
  <si>
    <t>Програма передачі нетелей багатодітнимм сім"ям, які проживають у сільській місцевості Прилуцького району на 2012-2015 роки</t>
  </si>
  <si>
    <t>Управління агропромислового розвитку Прилуцької райдержадміністрації</t>
  </si>
  <si>
    <t>160903</t>
  </si>
  <si>
    <t>0421</t>
  </si>
  <si>
    <t xml:space="preserve">Субвенція загального фонду </t>
  </si>
  <si>
    <t xml:space="preserve">Субвенція спеціального фонду </t>
  </si>
  <si>
    <t xml:space="preserve">Програма підтримки районної організації ветеранів України на 2015-2018 роки </t>
  </si>
  <si>
    <t>Обласний бюджет</t>
  </si>
  <si>
    <t>0990</t>
  </si>
  <si>
    <t xml:space="preserve">Програма розвитку комунальної архівної усатнови "Районний трудовий архів" Прилуцької районної ради на 2014-2018 роки </t>
  </si>
  <si>
    <t>Прикріплене населення                                  (P)</t>
  </si>
  <si>
    <t>Районна програма "Молодь Прилуччини на 2016-2020 роки"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</si>
  <si>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</si>
  <si>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Код ФКВКБ</t>
  </si>
  <si>
    <t>Код ТПКВКМБ /
ТКВКБМС</t>
  </si>
  <si>
    <t>Код програмної класифікації видатків та кредитування місцевих бюджетів</t>
  </si>
  <si>
    <t>0100000</t>
  </si>
  <si>
    <t>Прилуцька районна рада</t>
  </si>
  <si>
    <t>0110000</t>
  </si>
  <si>
    <t>1000000</t>
  </si>
  <si>
    <t>1010000</t>
  </si>
  <si>
    <t>1011020</t>
  </si>
  <si>
    <t>Управління соціального захисту населення  Прилуцької районної державної адміністрації</t>
  </si>
  <si>
    <t>1020</t>
  </si>
  <si>
    <t>Методичне забезпечення діяльності навчальних закладів та інші заходи в галузі освіти</t>
  </si>
  <si>
    <t>0111</t>
  </si>
  <si>
    <t>3112</t>
  </si>
  <si>
    <t>1040</t>
  </si>
  <si>
    <t>Заходи державної політики з питань дітей та їх соціального захисту</t>
  </si>
  <si>
    <t>3131</t>
  </si>
  <si>
    <t>3140</t>
  </si>
  <si>
    <t>5011</t>
  </si>
  <si>
    <t>Проведення навчально-тренувальних зборів і змагань з олімпійських видів спорту</t>
  </si>
  <si>
    <t>0960</t>
  </si>
  <si>
    <t>Соціальний захист ветеранів війни та праці</t>
  </si>
  <si>
    <t>0490</t>
  </si>
  <si>
    <t>0200000</t>
  </si>
  <si>
    <t>0210000</t>
  </si>
  <si>
    <t>0218830</t>
  </si>
  <si>
    <t>0218831</t>
  </si>
  <si>
    <t xml:space="preserve">Перелік місцевих (регіональних) програм, які фінансуватимуться за рахунок коштів
районного бюджету  у 2018 році
</t>
  </si>
  <si>
    <t>Інша діяльність у сфері державного управління</t>
  </si>
  <si>
    <t>Членські внески до асоціацій органів місцевого самоврядування</t>
  </si>
  <si>
    <t>7680</t>
  </si>
  <si>
    <t>0110180</t>
  </si>
  <si>
    <t>0117680</t>
  </si>
  <si>
    <t xml:space="preserve"> 0200000</t>
  </si>
  <si>
    <t>0210180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</si>
  <si>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</si>
  <si>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0213112</t>
  </si>
  <si>
    <t>Здійснення заходів та реалізація проектів на виконання Державної цільової соціальної програми «Молодь України»</t>
  </si>
  <si>
    <t>0213131</t>
  </si>
  <si>
    <t>Довгострокові кредити індивідуальним забудовникам житла на селі  та їх повернення</t>
  </si>
  <si>
    <t xml:space="preserve">Надання кредиту </t>
  </si>
  <si>
    <t>Утримання та забезпечення діяльності центрів соціальних служб для сім’ї, дітей та молоді</t>
  </si>
  <si>
    <t>3121</t>
  </si>
  <si>
    <t>0213121</t>
  </si>
  <si>
    <t>0600000</t>
  </si>
  <si>
    <t>0610000</t>
  </si>
  <si>
    <t>Надання дошкільної освіти</t>
  </si>
  <si>
    <t>0611010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</si>
  <si>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</si>
  <si>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0611020</t>
  </si>
  <si>
    <t>0800000</t>
  </si>
  <si>
    <t>0810000</t>
  </si>
  <si>
    <t>Районна програма забезпечення інвалідів, дітей-інвалідів - стомованих хворих технічними засобами на 2017-2019 роки</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</si>
  <si>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</si>
  <si>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3030</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</si>
  <si>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</si>
  <si>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</si>
  <si>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</si>
  <si>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</si>
  <si>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</si>
  <si>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</si>
  <si>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0813030</t>
  </si>
  <si>
    <t>0813031</t>
  </si>
  <si>
    <t>0813032</t>
  </si>
  <si>
    <t>0813033</t>
  </si>
  <si>
    <t>0813035</t>
  </si>
  <si>
    <t>0813104</t>
  </si>
  <si>
    <t>0813180</t>
  </si>
  <si>
    <t>3710000</t>
  </si>
  <si>
    <t>На співфінансування об»єкту, що фінансуватиметься за рахунок 
субвенції з державного бюджету на здійснення заходів щодо 
 соціально-економічного розвитку окремих територій 3%-
”Реконструкція дитячого садка в с. Богданівка вул. Широка, 30 Прилуцького району Чернігівської області”</t>
  </si>
  <si>
    <t>0217363</t>
  </si>
  <si>
    <t>Капітальний ремонт покрівлі та заміна вікон і дверей будівлі Ладанської амбулаторії загальної практики сімейної медицини, що знаходиться за адресою вул. Миру, 85 в смт Ладан Прилуцького району Чернігівської області (в т.ч. субвенція  розп КМУ 07.11.18 №867-р 866000 грн., співфінансування 25980 грн.)</t>
  </si>
  <si>
    <t>Капітальний ремонт приміщень будівлі Ладанської амбулаторії загальної практики сімейної медицини, що знаходиться за адресою вул. Миру, 85 в смт Ладан Прилуцького району Чернігівської області (в т.ч. субвенція  розп КМУ 07.11.18 №867-р 863000 грн., співфінансування 25890 грн.)</t>
  </si>
  <si>
    <t>Капітальний ремонт зовнішніх мереж теплопостачання та внутрішньої системи опалення, санвузла будівлі Ладанської амбулаторії загальної практики сімейної медицини що знаходиться за адресою вул. Миру, 85 в смт Ладан Прилуцького району Чернігівської області (в т.ч. субвенція  розп КМУ 07.11.18 №867-р 865000 грн., співфінансування 25950 грн.)</t>
  </si>
  <si>
    <t>Капітальні видатки                                      (в т.ч. на виконання депутатських повноважень     80915 грн.)</t>
  </si>
  <si>
    <t>Інші розрахунки</t>
  </si>
  <si>
    <t>Районна програма забезпечення виконання Прилуцькою  районною державною адміністрацією делегованих їй районною радою повноважень на 2016-2018 роки</t>
  </si>
  <si>
    <t xml:space="preserve">  Прилуцька районна державна адміністрація</t>
  </si>
  <si>
    <t xml:space="preserve">Надання позашкільної освіти позашкільними закладами освіти, заходи із позашкільної роботи з дітьми </t>
  </si>
  <si>
    <t>0611090</t>
  </si>
  <si>
    <t>0611150</t>
  </si>
  <si>
    <t>Забезпечення діяльності інших закладів у сфері освіти</t>
  </si>
  <si>
    <t>0611161</t>
  </si>
  <si>
    <t>Перелік об’єктів, видатки на які у 2018  році будуть проводитися за рахунок коштів бюджету розвитку</t>
  </si>
  <si>
    <t>Капітальні видатки (капітальний ремонт житлових приміщень пільгових категорій населення)</t>
  </si>
  <si>
    <t>Первинна медична допомога населенню, що надається центрами первинної медичної (медико-санітарної) допомоги</t>
  </si>
  <si>
    <t>2111</t>
  </si>
  <si>
    <t>0725</t>
  </si>
  <si>
    <t>0212111</t>
  </si>
  <si>
    <t>Районна програма "Надання соціальних послуг особам, які потребують сторонньої допомоги на 2018-2022 роки"</t>
  </si>
  <si>
    <t>0813190</t>
  </si>
  <si>
    <t>0813192</t>
  </si>
  <si>
    <t xml:space="preserve">Субвенція з місцевого бюджету державному бюджету на виконання програм соціально-економічного розвитку регіонів </t>
  </si>
  <si>
    <t xml:space="preserve">Інші субвенції з місцевого бюджету </t>
  </si>
  <si>
    <t>Районна програма сприяння виконанню депутатських повноважень депутатами Прилуцької районної ради на 2017-2018 роки</t>
  </si>
  <si>
    <t>Міжбюджетні трансферти  з районного бюджету  місцевим/державному бюджетам  на 2018 рік</t>
  </si>
  <si>
    <t>Субвенція з місцевого бюджету державному бюджету на виконання програм соціально-економічного розвитку регіонів       (код 3719800)</t>
  </si>
  <si>
    <t xml:space="preserve">Харчування учнів у закладах загальної середньої освіти та дітей у дошкільному навчальному закладі "Барвінок" с.Замістя на 2018 рік </t>
  </si>
  <si>
    <t>Продовження додатку №5</t>
  </si>
  <si>
    <t>Розрахунок прогнозованого обсягу міжбюджетного трансферту із районного бюджету до бюджетів сіл та селищ на 2018 рік на утримання дошкільних закладів освіти, сільських, селищних палаців і будинків культури, клубів</t>
  </si>
  <si>
    <t>Обсяг міжбюджетного трансферту на 2018 рік  за формулою, грн.</t>
  </si>
  <si>
    <t>Фактичний обсяг іншої дотації з районного бюджету в 2017 році, грн.                         **</t>
  </si>
  <si>
    <t>Обсяг міжбюджетного трансферту на 2018 рік (остаточний),  грн.</t>
  </si>
  <si>
    <t>Дитяче населення                       від 0 до 6 років                                                              (DN)</t>
  </si>
  <si>
    <t>Кількість груп на 01.10.2017                                     (G)</t>
  </si>
  <si>
    <t>Кількість дітей, які відвідують ДНЗ на 01.10.2017            (D)</t>
  </si>
  <si>
    <t>Штатна чисельність працівників  ДНЗ на 01.10.2017                         (H1)</t>
  </si>
  <si>
    <t>Видатки на 2018 рік обраховані за формулою,                               грн.</t>
  </si>
  <si>
    <t>Чисельність населення станом на 01.01.2017, чол. (Держстат)</t>
  </si>
  <si>
    <t>Штатна чисельність працівників  БК, клубів  на 01.10.2017                 (H2)</t>
  </si>
  <si>
    <t>Видатки на 2018 рік обраховані за формулою, грн.</t>
  </si>
  <si>
    <t>БІЛОШАПКИ *</t>
  </si>
  <si>
    <t>Кdn -коефіцієнт впливу дитячого населення -0,03;                                                                     Кg -коефіцієнт впливу кількості груп - 0,07;                                                          Кd - коефіцієнт впливу кількості дітей , які відвідують ДНЗ - 0,2;                                                       Кh1-коефіцієнт впливу штатної чисельності працівників - 0,7</t>
  </si>
  <si>
    <t>ЖОВТНЕВЕ</t>
  </si>
  <si>
    <t>ЗНАМ'ЯНКА *</t>
  </si>
  <si>
    <t>Кn -коефіцієнт впливу прикріпленого населення -0,1;                                                                                                             Кh2-коефіцієнт впливу штатної чисельності працівників - 0,9</t>
  </si>
  <si>
    <t>S=(Z7хКdn:Z3хDN) +(Z7х Кg :Z4х G)+(Z7хКd:Z5хD)+(Z7хКh1:Z6хH1)</t>
  </si>
  <si>
    <t>S=(Z12хКn:Z10хP) +(Z12хКh2:Z11хH2)</t>
  </si>
  <si>
    <t>* В Білошапківській та Знам'янській сільських радах дитячі садки сезонні</t>
  </si>
  <si>
    <t>** Без врахування бюджетів, що ввійшли до складу Малодівицької та Линовицької ОТГ</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</si>
  <si>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</si>
  <si>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0150</t>
  </si>
  <si>
    <t>0110150</t>
  </si>
  <si>
    <t>0215011</t>
  </si>
  <si>
    <t>«Розвиток фізичної культури і спорту на 2018-2020 роки».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</si>
  <si>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</si>
  <si>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</si>
  <si>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Виконання інвестиційних проектів в рамках здійснення заходів щодо соціально-економічного розвитку окремих територій</t>
  </si>
  <si>
    <t>0617363</t>
  </si>
  <si>
    <t>7363</t>
  </si>
  <si>
    <t>Надання фінансової підтримки громадським організаціям ветеранів і  осіб з інвалідністю, діяльність яких має соціальну спрямованість</t>
  </si>
  <si>
    <t xml:space="preserve">                     Інші дотації з місцевого бюджету  (на утримання дошкільних закладів освіти, сільських, селищних палаців і будинків культури, клубів) (код 3719150)</t>
  </si>
  <si>
    <t>Районна програма відзначення державних та професійних свят, фінансового забезпечення ефективного виконання депутатських повноважень, представницьких функцій  та інших видатків на 2018-2020 роки</t>
  </si>
  <si>
    <t>Продовження додатку  5</t>
  </si>
  <si>
    <t>Міжбюджетні трансферти з місцевих бюджетів (інші дотації та інші субвенції) до районного бюджету на 2018 рік</t>
  </si>
  <si>
    <t>Назва місцевого бюджету адміністративно-територіальної одиниці</t>
  </si>
  <si>
    <t>РАЗОМ</t>
  </si>
  <si>
    <t>з обласного бюджету</t>
  </si>
  <si>
    <t>з сільських бюджетів</t>
  </si>
  <si>
    <t>з бюджетів ОТГ</t>
  </si>
  <si>
    <t>на пільгове медичне обслуговування осіб,  які постраждали внаслідок Чорнобильської катастрофи</t>
  </si>
  <si>
    <t>на поховання учасників бойових дій та осіб з інвалідністю внаслідок війни</t>
  </si>
  <si>
    <t>на предмети, матеріали для Погребівської  ЗОШ І-ІІ ст.</t>
  </si>
  <si>
    <t>для фінансування видатків відділу освіти  райдержадміністрації</t>
  </si>
  <si>
    <t>для фінансування видатків центральної районної лікарні (на оплату комунальних послуг та енергоносіїв)</t>
  </si>
  <si>
    <t>Капітальний ремонт Івківецької ЗОШ I—III ступенів по вул. Прилуцькій, 3, с. Івківці Прилуцького району Чернігівської області (розп. КМУ 07.11.18 №867)  195000 грн., співфінансування 5850 грн.)</t>
  </si>
  <si>
    <t>для фінансування видатків  територіального центру соціального обслуговування (надання соціальних послуг)</t>
  </si>
  <si>
    <t>Знам`янка</t>
  </si>
  <si>
    <t>Разом по сільських бюджетах</t>
  </si>
  <si>
    <t>Разом по селищних бюджетах</t>
  </si>
  <si>
    <t>ОТГ смт.М.Дівиця</t>
  </si>
  <si>
    <t>ОТГ смт.Линовиця</t>
  </si>
  <si>
    <t>Капітальний ремонт мережі водопостачання, водовідведення та приміщень внутрішніх туалетів Ладанської гімназії по вул. Миру, 114 в  смт Ладан Прилуцького району Чернігівської області .Коригування. (за рахунок залишку субв. на соц-економ. розв. окремих територій (спец. фонд), що склався на 01.01.2018, згідно із   розп КМУ 04.07.17 № 463-р із змінами 30.09.17 №640-р. - 65867,24 грн., співфінансування з райбюджету 20943,13 грн.)</t>
  </si>
  <si>
    <t>Інші заходи у сфері соціального захисту і соціального забезпечення</t>
  </si>
  <si>
    <t>1090</t>
  </si>
  <si>
    <t>Інші заклади та заходи</t>
  </si>
  <si>
    <t>0813240</t>
  </si>
  <si>
    <t>0813242</t>
  </si>
  <si>
    <t>Соціальна районна програма вшанування учасників  ліквідації наслідків аварії на Чорнобильській АЄС з нагоди 32-х роковин Чорнобильської  катастрофи</t>
  </si>
  <si>
    <t>Багатопрофільна стаціонарна медична допомога населенню</t>
  </si>
  <si>
    <t>0731</t>
  </si>
  <si>
    <t>0212010</t>
  </si>
  <si>
    <t>Інші субвенції з місцевого бюджету  (нерозподілені кошти)</t>
  </si>
  <si>
    <t>Реалізація інших заходів щодо соціально-економічного розвитку територій</t>
  </si>
  <si>
    <t>7370</t>
  </si>
  <si>
    <t>0217370</t>
  </si>
  <si>
    <t>Інші субвенції з місцевого бюджету (з районного бюджету на виконання доручень виборців депутатами районної ради відповідно до районної Програми сприяння виконанню депутатських повноважень депутатами Прилуцької районної ради (код 3719770)</t>
  </si>
  <si>
    <t>Додаток № 5
до рішення районної ради "Про внесення змін до рішення районної ради від 22 грудня 2017 року "Про районний бюджет на 2018 рік”</t>
  </si>
  <si>
    <t>Додаток № 6
до рішення районної ради  "Про внесення змін до рішення районної ради від 22 грудня 2017 року "Про районний бюджет на 2018 рік”</t>
  </si>
  <si>
    <t>Додаток № 7
до рішення районної ради  "Про внесення змін до рішення районної ради від 22 грудня 2017 року "Про районний бюджет на 2018 рік”</t>
  </si>
  <si>
    <r>
      <t xml:space="preserve"> Крім того, </t>
    </r>
    <r>
      <rPr>
        <b/>
        <sz val="24"/>
        <rFont val="Times New Roman"/>
        <family val="1"/>
      </rPr>
      <t>всього за програмою</t>
    </r>
    <r>
      <rPr>
        <sz val="24"/>
        <rFont val="Times New Roman"/>
        <family val="1"/>
      </rPr>
      <t xml:space="preserve"> </t>
    </r>
  </si>
  <si>
    <t>2010</t>
  </si>
  <si>
    <t>0726</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</si>
  <si>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</si>
  <si>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 фінансування видатків  на соціальний захист та соціальне забезпечення згідно районних програм</t>
  </si>
  <si>
    <t>на централізовані заходи з лікування хворих на цукровий та нецукровий діабет</t>
  </si>
  <si>
    <t>Інші дотації з місцевого бюджету (ККД 41040400)</t>
  </si>
  <si>
    <t>Інші субвенції з місцевого бюджету (ККД 41053900)</t>
  </si>
  <si>
    <t>'0921</t>
  </si>
  <si>
    <t>'Первинна медична допомога населенню, що надається центрами первинної медичної (медико-санітарної) допомоги</t>
  </si>
  <si>
    <t>Надання позашкільної освіти позашкільними закладами освіти, заходи із позашкільної роботи з дітьми</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</si>
  <si>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</si>
  <si>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</si>
  <si>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</si>
  <si>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1014030</t>
  </si>
  <si>
    <t>4030</t>
  </si>
  <si>
    <t>0824</t>
  </si>
  <si>
    <t>Забезпечення діяльності бібліотек</t>
  </si>
  <si>
    <t>1014081</t>
  </si>
  <si>
    <t>4081</t>
  </si>
  <si>
    <t>0829</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</si>
  <si>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 (код 3719570)</t>
  </si>
  <si>
    <t>Нерозподілені видатки</t>
  </si>
  <si>
    <t>Сектор культури, туризму і релігій Прилуцької районної державної адміністрації</t>
  </si>
  <si>
    <t>Капітальні видатки (в т.ч. на виконання депутатських повноважень  5000 грн.)</t>
  </si>
  <si>
    <t>0613131</t>
  </si>
  <si>
    <t>0613140</t>
  </si>
  <si>
    <t>0615011</t>
  </si>
  <si>
    <t>'0960</t>
  </si>
  <si>
    <t>Капітальні видатки                     (в т.ч. легковий автомобіль 590000 грн.)</t>
  </si>
  <si>
    <t>Районна програма "Молодь Прилуччини на 2017-2020 роки"</t>
  </si>
  <si>
    <t>'Забезпечення діяльності інших закладів в галузі культури і мистецтва</t>
  </si>
  <si>
    <t>на виконання доручень виборців депутатами обласної ради</t>
  </si>
  <si>
    <t xml:space="preserve">Придбання персонального комп’ютера/ ноутбука та техніки для друкування, копіювання, сканування та ламінування з витратними  матеріалами для початкової школи (за рахунок субвенції з обласного бюджету за рахунок залишку коштів освітньої субвенції, що утворився на початок бюджетного періоду) 
</t>
  </si>
  <si>
    <t>Прилуцький р-н</t>
  </si>
  <si>
    <t>(грн.)</t>
  </si>
  <si>
    <t>Всього</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</si>
  <si>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</si>
  <si>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</si>
  <si>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</si>
  <si>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</si>
  <si>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 них</t>
  </si>
  <si>
    <t>бюджет розвитку</t>
  </si>
  <si>
    <t xml:space="preserve"> Прилуцька районна державна адміністрація</t>
  </si>
  <si>
    <t>1017370</t>
  </si>
  <si>
    <t>Реконструкція системи газопостачання котельні Дідовецького РБК Прилуцької районної радиі по вул. Героїв війни 91 в с.Манжосівка, Прилуцького району Чернігівської області з облаштуванням засобів дистанційної передачі даних на комерційному вузлі обліку природного газу (в т.ч. коригування робочого проекту)</t>
  </si>
  <si>
    <t xml:space="preserve">Закупівля дидактичних матеріалів, сучасних меблів, комп’ютерного обладнання, відповідного мультимедійного контенту для початкових класів згідно з переліком, затвердженим МОН (за рахунок субвенції на забезпечення якісної, сучасної та доступної загальної середньої освіти ”Нова українська школа” -50775 грн.та співфінансування 5641 грн.) </t>
  </si>
  <si>
    <t>Керуючий  справами виконавчого апарату районної ради                                             Л.І. Опанасенко</t>
  </si>
  <si>
    <t>Капітальний ремонт Голубівської ЗОШ I—II ступенів по вул. Златоустівській, 37, с. Голубівка Прилуцького району Чернігівської області ( в т.ч. за рахунок субвенції  на здійснення заходів щодо соціально-економічного розвитку окремих територій розп. КМУ 13.07.18 №423   110000 грн., свівфінансування 3300 грн., виготовлення ПКД 29300 грн.)</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</si>
  <si>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 (код 3719510)</t>
  </si>
  <si>
    <t>Інші субвенції з місцевого бюджету (з обласного бюджету на виконання доручень виборців депутатами обласної ради  (код 3719770)</t>
  </si>
  <si>
    <t>на фінансування видатків сектору культури, туризму і релігій райдержадміністрації на забезпечення дільності бібілотек-філій</t>
  </si>
  <si>
    <t>Рекоконструкціїя  газопостачання котельні центральної районної лікарні з заміною газових котлів та встановленням твердопаливного котла по вул. Київська,98в  м.Прилуки Чернігівської області  (в т.ч. внесення змін до робочого проекту) з виготовленням робочого проекту "Облаштування засобів дистанційної передачі даних на комерційному вузлі обліку природного газу в котельні Прилуцької центральної районної лікарні по вул. Київська, 98 в м.Прилуки Чернігівської області"</t>
  </si>
  <si>
    <t>Програма розвитку та підтримки комунальних закладів охорони здоров"я, що надають первинну медичну допомогу жителям Прилуцького району</t>
  </si>
  <si>
    <t>для фінансування видатків Центру первинної медико-санітарної допомоги, в т.ч. на оплату комунальних послуг та енергоносіїв (на І півріччя)</t>
  </si>
  <si>
    <t>Керуючий  справами виконавчого апарату районної ради</t>
  </si>
  <si>
    <t>Л.І. Опанасенко</t>
  </si>
  <si>
    <t xml:space="preserve"> </t>
  </si>
  <si>
    <t>до рішення районної ради  "Про внесення змін до рішення районної ради від 22 грудня 2017 року "Про районний бюджет на 2018 рік”</t>
  </si>
  <si>
    <t xml:space="preserve">Програма на 2013-2015 роки із забезпечення  житлом дітей-сиріт, дітей, позбавлених батьківського 
піклування, та осіб з їх числа
</t>
  </si>
  <si>
    <t xml:space="preserve">Районна програма надання пільг інвалідам по зору І та ІІгруп, сім'ям загиблих воїнів – інтернаціоналістів  в Афганістані  та сім’ям загиблих  під час участі в  антитерористичній операції на 2016-2020 роки </t>
  </si>
  <si>
    <t xml:space="preserve">Районна програма "Оздоровлення та відпочинок дітей Прилуцькеого району на 2016-2018 роки 
</t>
  </si>
  <si>
    <t>Районна програма надання інших пільг окремим категоріям громадян Прилуцького району на 2016 - 2020 роки</t>
  </si>
  <si>
    <t>1070</t>
  </si>
  <si>
    <t>№ з/п</t>
  </si>
  <si>
    <t>Назва адміністративно - територіальної одиниці</t>
  </si>
  <si>
    <t xml:space="preserve">Дошкільна освіта </t>
  </si>
  <si>
    <t>Культура</t>
  </si>
  <si>
    <t>КОЕФІЦІЄНТИ  ВПЛИВУ</t>
  </si>
  <si>
    <t>Неселення, яке обслуговують районні клубні заклади</t>
  </si>
  <si>
    <t>БІЛОРІЧИЦЯ</t>
  </si>
  <si>
    <t>По дошкільній освіті:</t>
  </si>
  <si>
    <t>БОГДАНІВКА</t>
  </si>
  <si>
    <t>БУБНІВЩИНА</t>
  </si>
  <si>
    <t>ВАЛКИ</t>
  </si>
  <si>
    <t>В. ДІВИЦЯ</t>
  </si>
  <si>
    <t>ДАНЬКІВКА</t>
  </si>
  <si>
    <t>ДІДІВЦІ</t>
  </si>
  <si>
    <t>Д.ГАЙ</t>
  </si>
  <si>
    <t>ЗАЇЗД</t>
  </si>
  <si>
    <t>ЗАМІСТЯ</t>
  </si>
  <si>
    <t>ІВКІВЦІ</t>
  </si>
  <si>
    <t>КАНІВЩИНА</t>
  </si>
  <si>
    <t>КОВТУНІВКА</t>
  </si>
  <si>
    <t>КОЛІСНИКИ</t>
  </si>
  <si>
    <t>КРАСЛЯНИ</t>
  </si>
  <si>
    <t>КРУТОЯРІВКА</t>
  </si>
  <si>
    <t>По культурі :</t>
  </si>
  <si>
    <t>Л.СОРОЧИНЦІ</t>
  </si>
  <si>
    <t>МАЗКИ</t>
  </si>
  <si>
    <t>МАЛКІВКА</t>
  </si>
  <si>
    <t>НЕТЯЖИНО</t>
  </si>
  <si>
    <t>Н.ГРЕБЛЯ</t>
  </si>
  <si>
    <t>ОБИЧІВ</t>
  </si>
  <si>
    <t>ОХІНЬКИ</t>
  </si>
  <si>
    <t>ПЕРЕВОЛОЧНА</t>
  </si>
  <si>
    <t>ПЕТРІВКА</t>
  </si>
  <si>
    <t>ПІДДУБІВКА</t>
  </si>
  <si>
    <t>ПОГРЕБИ</t>
  </si>
  <si>
    <t>РУДІВКА</t>
  </si>
  <si>
    <t>РЯШКИ</t>
  </si>
  <si>
    <t>СЕРГІЇВКА</t>
  </si>
  <si>
    <t>СМОШ</t>
  </si>
  <si>
    <t>СУХОПОЛОВА</t>
  </si>
  <si>
    <t>ТОВКАЧІВКА</t>
  </si>
  <si>
    <t>УДАЙЦІ</t>
  </si>
  <si>
    <t>ЯБЛУНІВКА</t>
  </si>
  <si>
    <t>по сільських</t>
  </si>
  <si>
    <t>ЛАДАН</t>
  </si>
  <si>
    <t>ЛИНОВИЦЯ</t>
  </si>
  <si>
    <t>М.ДІВИЦЯ</t>
  </si>
  <si>
    <t xml:space="preserve">по селищних </t>
  </si>
  <si>
    <t>Програма соціально-правового захисту дітей на 2016-2018 роки</t>
  </si>
  <si>
    <t>Відділ освіти Прилуцької районної державної адміністрації</t>
  </si>
  <si>
    <t>Державний бюджет</t>
  </si>
  <si>
    <t>Районна програма підтримки  індивідуального житлового будівництва та розвитку особистого селянського господарства ”Власний дім” на 2016-2020 роки</t>
  </si>
  <si>
    <t>Фінансове управління  Прилуцької районної державної адміністрації  (в частині  міжбюджетних трансфертів, резервного фонду)</t>
  </si>
  <si>
    <t>-</t>
  </si>
  <si>
    <t>Загальний фонд</t>
  </si>
  <si>
    <t>Спеціальний фонд</t>
  </si>
  <si>
    <t>Код бюджету</t>
  </si>
  <si>
    <t xml:space="preserve">Назва місцевого бюджету адміністративно-територіальної одиниці  </t>
  </si>
  <si>
    <t>О5</t>
  </si>
  <si>
    <t>О3</t>
  </si>
  <si>
    <t>О6</t>
  </si>
  <si>
    <t>О8</t>
  </si>
  <si>
    <t>О7</t>
  </si>
  <si>
    <t>O2</t>
  </si>
  <si>
    <t>О4</t>
  </si>
  <si>
    <t>…</t>
  </si>
  <si>
    <t xml:space="preserve">Всього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</si>
  <si>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</si>
  <si>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</si>
  <si>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</si>
  <si>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</si>
  <si>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Найменування місцевої (регіональної) програми</t>
  </si>
  <si>
    <t>Разом загальний та спеціальний фонди</t>
  </si>
  <si>
    <t>Назва об’єктів відповідно  до проектно- кошторисної документації тощо</t>
  </si>
  <si>
    <t>Білорічиця</t>
  </si>
  <si>
    <t>Білошапки</t>
  </si>
  <si>
    <t>Богданівка</t>
  </si>
  <si>
    <t>Валки</t>
  </si>
  <si>
    <t>Дідівці</t>
  </si>
  <si>
    <r>
      <rPr>
        <b/>
        <sz val="18"/>
        <rFont val="Times New Roman"/>
        <family val="1"/>
      </rPr>
      <t>для Білорічицької ЗОШ         І-ІІІ ст.</t>
    </r>
    <r>
      <rPr>
        <b/>
        <sz val="16"/>
        <rFont val="Times New Roman"/>
        <family val="1"/>
      </rPr>
      <t xml:space="preserve"> </t>
    </r>
    <r>
      <rPr>
        <b/>
        <sz val="14"/>
        <rFont val="Times New Roman"/>
        <family val="1"/>
      </rPr>
      <t>(мультимедійний комплекс, булівкельні та господарчі товари,тротуарна платка, віконний блок,демонтаж та укладення тротуарної плитки, холодильник)</t>
    </r>
  </si>
  <si>
    <t>КНП ”Центр первинної медико-санітарної допомоги” для Івковецького та Голубівського ФАПів на придбання  предметів, матеріалів, обладнання та інвентарю                      25 тис.грн. і територіальному центру соціального обслуговування (надання соціальних послуг) на придбання велосипедів 21 тис.грн.</t>
  </si>
  <si>
    <t>Програма передачі нетелей багатодітним сім’ям, які проживають у сільській місцевості </t>
  </si>
  <si>
    <t>для фінансування видатків   на оплату комунальних послуг та енергоносіїв,  на розвиток та підтримку комунальних закладів охорони здоров"я, що надають первинну медичну допомогу  (на ІІ півріччя)</t>
  </si>
  <si>
    <t xml:space="preserve">в т.ч. поповнення бібліотечних фондів (в т.ч. на виконання депутатських повноважень     8000 грн.)   </t>
  </si>
  <si>
    <t xml:space="preserve">Програма передачі нетелей багатодітним сім’ям, які проживають у сільській місцевості  Прилуцького району на  2016-2020 роки                          </t>
  </si>
  <si>
    <t xml:space="preserve">Капітальні видатки                                     </t>
  </si>
  <si>
    <t>Робочий проект "Реконструкція даху із заміною покрівлі терапевтичного корпусу Прилуцької центральної районної лікарні по вул. Київська,98 м.Прилуки Чернігівської області" та його державна експертиза  (в т.ч. на виконання депутатських повноважень 23465 грн.)</t>
  </si>
  <si>
    <t xml:space="preserve">Капітальні видатки  (в т.ч. на виконання депутатських повноважень    24400 грн.)   </t>
  </si>
  <si>
    <t xml:space="preserve"> - Ладанському селищному бюджету</t>
  </si>
  <si>
    <t xml:space="preserve"> - Яблунівському сільському бюджету</t>
  </si>
  <si>
    <t>Додаток №4</t>
  </si>
  <si>
    <t>Повернення кредитів до районного бюджету та розподіл надання кредитів з районного бюджету  в 2018 році</t>
  </si>
  <si>
    <t>Надання кредитів</t>
  </si>
  <si>
    <t>Повернення кредитів</t>
  </si>
  <si>
    <t>Кредитування - всього</t>
  </si>
  <si>
    <t>Разом</t>
  </si>
  <si>
    <t>Довгострокові кредити індивідуальним забудовникам житла на селі та їх повернення</t>
  </si>
  <si>
    <t>8831</t>
  </si>
  <si>
    <t>Надання кредиту</t>
  </si>
  <si>
    <t>0218832</t>
  </si>
  <si>
    <t>8832</t>
  </si>
  <si>
    <t>Повернення кредиту</t>
  </si>
  <si>
    <t>Д.Гай</t>
  </si>
  <si>
    <t>Заїзд</t>
  </si>
  <si>
    <t>Замістя</t>
  </si>
  <si>
    <t>Знам"янка</t>
  </si>
  <si>
    <t>Івківці</t>
  </si>
  <si>
    <t>Канівщина</t>
  </si>
  <si>
    <t>Ковтунівка</t>
  </si>
  <si>
    <t>Колісники</t>
  </si>
  <si>
    <t>Красляни</t>
  </si>
  <si>
    <t>Крутоярівка</t>
  </si>
  <si>
    <t>Л.Сорочинці</t>
  </si>
  <si>
    <t>Мазки</t>
  </si>
  <si>
    <t>Малківка</t>
  </si>
  <si>
    <t>Нетяжино</t>
  </si>
  <si>
    <t>Охіньки</t>
  </si>
  <si>
    <t>Переволочна</t>
  </si>
  <si>
    <t>Піддубівка</t>
  </si>
  <si>
    <t>Погреби</t>
  </si>
  <si>
    <t>Рудівка</t>
  </si>
  <si>
    <t>Ряшки</t>
  </si>
  <si>
    <t>Сергіївка</t>
  </si>
  <si>
    <t>Смош</t>
  </si>
  <si>
    <t>Сухополова</t>
  </si>
  <si>
    <t>Удайці</t>
  </si>
  <si>
    <t>Яблунівка</t>
  </si>
  <si>
    <t>Ладан</t>
  </si>
  <si>
    <t>Авторський та технічний нагляд по об"єктах" Капітальний ремонт Івківецької ЗОШ I—III ступенів по вул. Прилуцькій, 3, с. Івківці Прилуцького району Чернігівської області" та "Капітальний ремонт Голубівської ЗОШ I—II ступенів по вул. Златоустівській, 37, с. Голубівка Прилуцького району Чернігівської області"</t>
  </si>
  <si>
    <t>Оплата послуг за внесення змін до робочого проекту "Реконструкція приміщень з заміною вікон в будівлі Дідівської ЗОШ І-ІІІ. По вул. Шкільна, 5 в с.Манжосівка прилуцького району Чернігівської області І черга - навчальні класи першого поверху з спортивним залом  та приміщеннями їдальні"</t>
  </si>
  <si>
    <t>Доходи районного бюджету на 2018 рік</t>
  </si>
  <si>
    <t>Додаток № 1</t>
  </si>
  <si>
    <t>Додаток № 2</t>
  </si>
  <si>
    <t>Додаток № 3</t>
  </si>
  <si>
    <t>Фінансування районного бюджету на 2018 рік</t>
  </si>
  <si>
    <t>Дотації з районного бюджету</t>
  </si>
  <si>
    <t>Субвенції з районного бюджету</t>
  </si>
  <si>
    <t>грн.</t>
  </si>
  <si>
    <t>Разом по сільським бюджетам</t>
  </si>
  <si>
    <t>Разом по селищним бюджетам</t>
  </si>
  <si>
    <t>ВСЬОГО</t>
  </si>
  <si>
    <t>Капітальні видатки</t>
  </si>
  <si>
    <t>Прилуцька районна державна адміністрація</t>
  </si>
  <si>
    <t>Проведення навчально-тренувальних зборів і змагань (які проводяться громадськими організаціями фізкультурно-спортивної спрямованості)</t>
  </si>
  <si>
    <t>Утримання апарату управління громадських фізкультурно-спортивних організацій (ФСТ "Колос") </t>
  </si>
  <si>
    <t>130201</t>
  </si>
  <si>
    <t>130204</t>
  </si>
  <si>
    <t xml:space="preserve">Програма фінансової підтримки фізкультурно-спортивного товариства "Колос" на 2011-2015 роки </t>
  </si>
  <si>
    <t>Інші субвенції </t>
  </si>
  <si>
    <t>Разом видатки</t>
  </si>
  <si>
    <t>0133</t>
  </si>
  <si>
    <t>0810</t>
  </si>
  <si>
    <t>1030</t>
  </si>
  <si>
    <t>1010</t>
  </si>
  <si>
    <t>1060</t>
  </si>
  <si>
    <t>Фінансове управління Прилуцької районної державної адміністрації (в частині міжбюджетних трансфертів, резервного фонду)</t>
  </si>
  <si>
    <t>0180</t>
  </si>
  <si>
    <t>0921</t>
  </si>
  <si>
    <t>070201</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</si>
  <si>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субвенції(код 3719270)</t>
  </si>
  <si>
    <t>на закупівлю овочів для харчування проживаючих у відділенні стаціонарного догляду Прилуцького районного територіального центру соціального обслуговування (надання соціальних послуг)</t>
  </si>
  <si>
    <t>Інші субвенції з місцевого бюджету (з районного бюджету для забезпечення підвозу учнів с.Білошапки до Линовицької ЗОШ І-ІІІ ст. в квітні-червні та вересні-грудні 2018 р. (код 3719770)</t>
  </si>
  <si>
    <t>Програма розвитку та підтримки комунального  некомерційного підприємства "Центр первинної медико-санітарної допомоги" Прилуцької районної ради Чернігівської області, що надає первинну медичну допомогу жителям Прилуцькогог району</t>
  </si>
  <si>
    <t>0218220</t>
  </si>
  <si>
    <t>8220</t>
  </si>
  <si>
    <t>0380</t>
  </si>
  <si>
    <t>Заходи та роботи з мобілізаційної підготовки місцевого значення</t>
  </si>
  <si>
    <t>Цільова програма територіальної оборони, мобілізаційної підготовки місцевого значення та забезпечення заходів, пов"язаних із виконанням військового обов"зку та патріотичного виховання молоді на 2018-2019 роки</t>
  </si>
  <si>
    <t>Капітальні видатки                         (в т.ч. на виконання депутатських повноважень     400781 грн.)</t>
  </si>
  <si>
    <t>0217110</t>
  </si>
  <si>
    <t>7110</t>
  </si>
  <si>
    <t>Реалізація програм в галузі сільського господарства</t>
  </si>
  <si>
    <t>Код</t>
  </si>
  <si>
    <t>Найменування згідно з класифікацією доходів бюджету</t>
  </si>
  <si>
    <t>в т.ч. бюджет розвитку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</si>
  <si>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</si>
  <si>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</si>
  <si>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</si>
  <si>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</si>
  <si>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</si>
  <si>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</si>
  <si>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</si>
  <si>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Рентна плата та плата за використання інших природних ресурсів</t>
  </si>
  <si>
    <t>Рентна плата за користування надрами</t>
  </si>
  <si>
    <t>Рентна плата за користування надрами для видобування нафти</t>
  </si>
  <si>
    <t>Рентна плата за користування надрами для видобування природного газу</t>
  </si>
  <si>
    <t>Рентна плата за користування надрами для видобування газового конденсату</t>
  </si>
  <si>
    <t>Неподаткові надходження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</si>
  <si>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</si>
  <si>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</si>
  <si>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</si>
  <si>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</si>
  <si>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</si>
  <si>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Інші неподаткові надходження  </t>
  </si>
  <si>
    <t>Інші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</si>
  <si>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</si>
  <si>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</si>
  <si>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</si>
  <si>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</si>
  <si>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</si>
  <si>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РАЗОМ ДОХОДІВ</t>
  </si>
  <si>
    <t>Офіційні трансферти  </t>
  </si>
  <si>
    <t>Від органів державного управління  </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</si>
  <si>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</si>
  <si>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</si>
  <si>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</si>
  <si>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</si>
  <si>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</si>
  <si>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</si>
  <si>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</si>
  <si>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</si>
  <si>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Інші дотації з місцевого бюджету</t>
  </si>
  <si>
    <t>Субвенції з місцевих бюджетів іншим місцевим бюджетам</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</si>
  <si>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</si>
  <si>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</si>
  <si>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</si>
  <si>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</si>
  <si>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t>
  </si>
  <si>
    <t>Субвенція з місцевого бюджету на здійснення переданих видатків у сфері освіти за рахунок коштів освітньої субвенції</t>
  </si>
  <si>
    <t>в т. ч. з  бюджету отг смт Линовиця</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</si>
  <si>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</si>
  <si>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</si>
  <si>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</si>
  <si>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</si>
  <si>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в т.ч.  з обласного бюджету </t>
  </si>
  <si>
    <t>в т.ч. з бюджету отг смт М.Дівиця</t>
  </si>
  <si>
    <t>в т.ч. з бюджету отг смт Линовиця</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</si>
  <si>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</si>
  <si>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субвенції з місцевого бюджету</t>
  </si>
  <si>
    <t>в т.ч. з бюджетів</t>
  </si>
  <si>
    <t xml:space="preserve"> обласного бюджету </t>
  </si>
  <si>
    <t xml:space="preserve"> бюджету отг смт М.Дівиця</t>
  </si>
  <si>
    <t xml:space="preserve"> бюджету отг смт Линовиця</t>
  </si>
  <si>
    <t xml:space="preserve"> бюджетів сіл</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</si>
  <si>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</si>
  <si>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в т.ч. з сільських та селищних бюджетів</t>
  </si>
  <si>
    <t>Білошапківського</t>
  </si>
  <si>
    <t>Дубовогаївського</t>
  </si>
  <si>
    <t>Охіньківського</t>
  </si>
  <si>
    <t>Ряшківського</t>
  </si>
  <si>
    <t>Сергіївського</t>
  </si>
  <si>
    <t>Сухополов'янського</t>
  </si>
  <si>
    <t>Ладанського</t>
  </si>
  <si>
    <t>ВСЬОГО ДОХОДІВ</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</si>
  <si>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</si>
  <si>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</si>
  <si>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</si>
  <si>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</si>
  <si>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</si>
  <si>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</si>
  <si>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</si>
  <si>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РОЗПОДІЛ</t>
  </si>
  <si>
    <t>видатків районного бюджету на 2018 рік</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</si>
</sst>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
    <numFmt numFmtId="202" formatCode="#0.0"/>
    <numFmt numFmtId="203" formatCode="#0"/>
    <numFmt numFmtId="204" formatCode="0.0000000000"/>
    <numFmt numFmtId="205" formatCode="0.000000000"/>
    <numFmt numFmtId="206" formatCode="0.00000000"/>
    <numFmt numFmtId="207" formatCode="0.0000000"/>
    <numFmt numFmtId="208" formatCode="0.000000"/>
    <numFmt numFmtId="209" formatCode="0.00000"/>
    <numFmt numFmtId="210" formatCode="0.000"/>
    <numFmt numFmtId="211" formatCode="&quot;€&quot;#,##0;\-&quot;€&quot;#,##0"/>
    <numFmt numFmtId="212" formatCode="&quot;€&quot;#,##0;[Red]\-&quot;€&quot;#,##0"/>
    <numFmt numFmtId="213" formatCode="&quot;€&quot;#,##0.00;\-&quot;€&quot;#,##0.00"/>
    <numFmt numFmtId="214" formatCode="&quot;€&quot;#,##0.00;[Red]\-&quot;€&quot;#,##0.00"/>
    <numFmt numFmtId="215" formatCode="_-&quot;€&quot;* #,##0_-;\-&quot;€&quot;* #,##0_-;_-&quot;€&quot;* &quot;-&quot;_-;_-@_-"/>
    <numFmt numFmtId="216" formatCode="_-* #,##0_-;\-* #,##0_-;_-* &quot;-&quot;_-;_-@_-"/>
    <numFmt numFmtId="217" formatCode="_-&quot;€&quot;* #,##0.00_-;\-&quot;€&quot;* #,##0.00_-;_-&quot;€&quot;* &quot;-&quot;??_-;_-@_-"/>
    <numFmt numFmtId="218" formatCode="_-* #,##0.00_-;\-* #,##0.00_-;_-* &quot;-&quot;??_-;_-@_-"/>
    <numFmt numFmtId="219" formatCode="&quot;$&quot;#,##0_);\(&quot;$&quot;#,##0\)"/>
    <numFmt numFmtId="220" formatCode="&quot;$&quot;#,##0_);[Red]\(&quot;$&quot;#,##0\)"/>
    <numFmt numFmtId="221" formatCode="&quot;$&quot;#,##0.00_);\(&quot;$&quot;#,##0.00\)"/>
    <numFmt numFmtId="222" formatCode="&quot;$&quot;#,##0.00_);[Red]\(&quot;$&quot;#,##0.00\)"/>
    <numFmt numFmtId="223" formatCode="_(&quot;$&quot;* #,##0_);_(&quot;$&quot;* \(#,##0\);_(&quot;$&quot;* &quot;-&quot;_);_(@_)"/>
    <numFmt numFmtId="224" formatCode="_(* #,##0_);_(* \(#,##0\);_(* &quot;-&quot;_);_(@_)"/>
    <numFmt numFmtId="225" formatCode="_(&quot;$&quot;* #,##0.00_);_(&quot;$&quot;* \(#,##0.00\);_(&quot;$&quot;* &quot;-&quot;??_);_(@_)"/>
    <numFmt numFmtId="226" formatCode="_(* #,##0.00_);_(* \(#,##0.00\);_(* &quot;-&quot;??_);_(@_)"/>
    <numFmt numFmtId="227" formatCode="#,##0.000"/>
  </numFmts>
  <fonts count="106">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b/>
      <sz val="10"/>
      <name val="Arial Cyr"/>
      <family val="0"/>
    </font>
    <font>
      <b/>
      <sz val="12"/>
      <name val="Arial Cyr"/>
      <family val="0"/>
    </font>
    <font>
      <sz val="14"/>
      <name val="Times New Roman"/>
      <family val="1"/>
    </font>
    <font>
      <sz val="8"/>
      <name val="Times New Roman CYR"/>
      <family val="0"/>
    </font>
    <font>
      <sz val="10"/>
      <color indexed="8"/>
      <name val="Arial"/>
      <family val="2"/>
    </font>
    <font>
      <sz val="16"/>
      <name val="Arial Cyr"/>
      <family val="0"/>
    </font>
    <font>
      <sz val="12"/>
      <name val="Arial Cyr"/>
      <family val="0"/>
    </font>
    <font>
      <sz val="12"/>
      <name val="Arial"/>
      <family val="2"/>
    </font>
    <font>
      <b/>
      <sz val="12"/>
      <name val="Arial"/>
      <family val="2"/>
    </font>
    <font>
      <sz val="12"/>
      <color indexed="8"/>
      <name val="Arial"/>
      <family val="2"/>
    </font>
    <font>
      <b/>
      <sz val="14"/>
      <name val="Arial Cyr"/>
      <family val="0"/>
    </font>
    <font>
      <b/>
      <sz val="14"/>
      <color indexed="8"/>
      <name val="Times New Roman"/>
      <family val="1"/>
    </font>
    <font>
      <sz val="16"/>
      <name val="Arial"/>
      <family val="2"/>
    </font>
    <font>
      <sz val="16"/>
      <name val="Helv"/>
      <family val="0"/>
    </font>
    <font>
      <sz val="16"/>
      <color indexed="12"/>
      <name val="Helv"/>
      <family val="0"/>
    </font>
    <font>
      <sz val="16"/>
      <color indexed="12"/>
      <name val="Arial Cyr"/>
      <family val="0"/>
    </font>
    <font>
      <b/>
      <sz val="16"/>
      <name val="Arial"/>
      <family val="2"/>
    </font>
    <font>
      <b/>
      <sz val="16"/>
      <name val="Arial Cyr"/>
      <family val="0"/>
    </font>
    <font>
      <b/>
      <sz val="16"/>
      <color indexed="12"/>
      <name val="Arial Cyr"/>
      <family val="0"/>
    </font>
    <font>
      <sz val="10"/>
      <color indexed="12"/>
      <name val="Times New Roman"/>
      <family val="1"/>
    </font>
    <font>
      <sz val="12"/>
      <color indexed="12"/>
      <name val="Times New Roman"/>
      <family val="1"/>
    </font>
    <font>
      <b/>
      <sz val="10"/>
      <color indexed="12"/>
      <name val="Times New Roman Cyr"/>
      <family val="1"/>
    </font>
    <font>
      <b/>
      <sz val="14"/>
      <color indexed="12"/>
      <name val="Times New Roman"/>
      <family val="1"/>
    </font>
    <font>
      <b/>
      <sz val="12"/>
      <color indexed="12"/>
      <name val="Times New Roman"/>
      <family val="1"/>
    </font>
    <font>
      <b/>
      <sz val="12"/>
      <color indexed="12"/>
      <name val="Times New Roman Cyr"/>
      <family val="0"/>
    </font>
    <font>
      <sz val="14"/>
      <color indexed="12"/>
      <name val="Times New Roman"/>
      <family val="1"/>
    </font>
    <font>
      <sz val="16"/>
      <color indexed="12"/>
      <name val="Times New Roman"/>
      <family val="1"/>
    </font>
    <font>
      <b/>
      <sz val="11"/>
      <color indexed="12"/>
      <name val="Times New Roman Cyr"/>
      <family val="1"/>
    </font>
    <font>
      <b/>
      <sz val="11"/>
      <color indexed="12"/>
      <name val="Times New Roman"/>
      <family val="1"/>
    </font>
    <font>
      <b/>
      <sz val="10"/>
      <color indexed="12"/>
      <name val="Times New Roman"/>
      <family val="1"/>
    </font>
    <font>
      <b/>
      <sz val="10"/>
      <color indexed="12"/>
      <name val="Arial Cyr"/>
      <family val="2"/>
    </font>
    <font>
      <b/>
      <sz val="12"/>
      <color indexed="12"/>
      <name val="Arial Cyr"/>
      <family val="0"/>
    </font>
    <font>
      <sz val="11"/>
      <name val="Times New Roman"/>
      <family val="1"/>
    </font>
    <font>
      <b/>
      <sz val="16"/>
      <name val="Times New Roman Cyr"/>
      <family val="0"/>
    </font>
    <font>
      <b/>
      <sz val="10"/>
      <name val="Times New Roman Cyr"/>
      <family val="1"/>
    </font>
    <font>
      <b/>
      <sz val="14"/>
      <name val="Times New Roman Cyr"/>
      <family val="1"/>
    </font>
    <font>
      <b/>
      <sz val="18"/>
      <name val="Times New Roman Cyr"/>
      <family val="1"/>
    </font>
    <font>
      <sz val="12"/>
      <name val="Times New Roman"/>
      <family val="1"/>
    </font>
    <font>
      <b/>
      <sz val="12"/>
      <name val="Times New Roman CYR"/>
      <family val="0"/>
    </font>
    <font>
      <b/>
      <sz val="14"/>
      <name val="Times New Roman"/>
      <family val="1"/>
    </font>
    <font>
      <b/>
      <sz val="12"/>
      <name val="Times New Roman"/>
      <family val="1"/>
    </font>
    <font>
      <sz val="16"/>
      <name val="Times New Roman"/>
      <family val="1"/>
    </font>
    <font>
      <b/>
      <sz val="16"/>
      <name val="Times New Roman"/>
      <family val="1"/>
    </font>
    <font>
      <b/>
      <sz val="11"/>
      <name val="Arial"/>
      <family val="2"/>
    </font>
    <font>
      <b/>
      <sz val="14"/>
      <name val="Arial"/>
      <family val="2"/>
    </font>
    <font>
      <b/>
      <sz val="22"/>
      <name val="Times New Roman"/>
      <family val="1"/>
    </font>
    <font>
      <b/>
      <sz val="10"/>
      <name val="Times New Roman"/>
      <family val="1"/>
    </font>
    <font>
      <b/>
      <sz val="18"/>
      <name val="Times New Roman"/>
      <family val="1"/>
    </font>
    <font>
      <sz val="8"/>
      <name val="Times New Roman"/>
      <family val="1"/>
    </font>
    <font>
      <sz val="9"/>
      <name val="Times New Roman"/>
      <family val="1"/>
    </font>
    <font>
      <sz val="14"/>
      <color indexed="10"/>
      <name val="Times New Roman"/>
      <family val="1"/>
    </font>
    <font>
      <b/>
      <sz val="18"/>
      <name val="Arial"/>
      <family val="2"/>
    </font>
    <font>
      <b/>
      <sz val="20"/>
      <name val="Arial"/>
      <family val="2"/>
    </font>
    <font>
      <b/>
      <sz val="24"/>
      <name val="Arial"/>
      <family val="2"/>
    </font>
    <font>
      <sz val="20"/>
      <name val="Arial"/>
      <family val="2"/>
    </font>
    <font>
      <sz val="24"/>
      <name val="Arial"/>
      <family val="2"/>
    </font>
    <font>
      <sz val="20"/>
      <name val="Times New Roman"/>
      <family val="1"/>
    </font>
    <font>
      <sz val="18"/>
      <name val="Times New Roman"/>
      <family val="1"/>
    </font>
    <font>
      <b/>
      <sz val="24"/>
      <name val="Times New Roman"/>
      <family val="1"/>
    </font>
    <font>
      <b/>
      <sz val="24"/>
      <name val="Times New Roman Cyr"/>
      <family val="1"/>
    </font>
    <font>
      <b/>
      <sz val="24"/>
      <color indexed="10"/>
      <name val="Times New Roman"/>
      <family val="1"/>
    </font>
    <font>
      <sz val="24"/>
      <name val="Times New Roman"/>
      <family val="1"/>
    </font>
    <font>
      <sz val="24"/>
      <color indexed="10"/>
      <name val="Times New Roman"/>
      <family val="1"/>
    </font>
    <font>
      <sz val="24"/>
      <name val="Times New Roman Cyr"/>
      <family val="1"/>
    </font>
    <font>
      <sz val="24"/>
      <color indexed="10"/>
      <name val="Arial Cyr"/>
      <family val="0"/>
    </font>
    <font>
      <i/>
      <sz val="24"/>
      <name val="Times New Roman"/>
      <family val="1"/>
    </font>
    <font>
      <i/>
      <sz val="24"/>
      <name val="Times New Roman Cyr"/>
      <family val="1"/>
    </font>
    <font>
      <sz val="24"/>
      <name val="Arial Cyr"/>
      <family val="0"/>
    </font>
    <font>
      <sz val="24"/>
      <color indexed="10"/>
      <name val="Times New Roman Cyr"/>
      <family val="1"/>
    </font>
    <font>
      <sz val="24"/>
      <color indexed="8"/>
      <name val="Times New Roman"/>
      <family val="1"/>
    </font>
    <font>
      <sz val="11"/>
      <name val="Arial"/>
      <family val="2"/>
    </font>
    <font>
      <sz val="8"/>
      <name val="Arial Cyr"/>
      <family val="0"/>
    </font>
    <font>
      <b/>
      <sz val="16"/>
      <color indexed="12"/>
      <name val="Times New Roman"/>
      <family val="1"/>
    </font>
    <font>
      <b/>
      <sz val="11"/>
      <name val="Times New Roman"/>
      <family val="1"/>
    </font>
    <font>
      <b/>
      <sz val="12"/>
      <name val="Times New Roman Cyr"/>
      <family val="1"/>
    </font>
    <font>
      <sz val="12"/>
      <name val="Times New Roman Cyr"/>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medium"/>
      <top>
        <color indexed="63"/>
      </top>
      <bottom style="thin"/>
    </border>
    <border>
      <left style="medium"/>
      <right style="medium"/>
      <top style="thin"/>
      <bottom style="thin"/>
    </border>
    <border>
      <left style="thin"/>
      <right style="thin"/>
      <top>
        <color indexed="63"/>
      </top>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thin"/>
      <top style="medium"/>
      <bottom>
        <color indexed="63"/>
      </bottom>
    </border>
    <border>
      <left style="thin"/>
      <right>
        <color indexed="63"/>
      </right>
      <top style="medium"/>
      <bottom>
        <color indexed="63"/>
      </bottom>
    </border>
    <border>
      <left style="medium"/>
      <right>
        <color indexed="63"/>
      </right>
      <top style="medium"/>
      <bottom style="medium"/>
    </border>
    <border>
      <left style="thin"/>
      <right style="thin"/>
      <top>
        <color indexed="63"/>
      </top>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color indexed="63"/>
      </top>
      <bottom style="medium"/>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medium"/>
      <top>
        <color indexed="63"/>
      </top>
      <bottom style="medium"/>
    </border>
    <border>
      <left style="medium"/>
      <right style="medium"/>
      <top>
        <color indexed="63"/>
      </top>
      <bottom style="mediu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medium"/>
    </border>
    <border>
      <left style="thin"/>
      <right>
        <color indexed="63"/>
      </right>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medium"/>
      <bottom style="medium"/>
    </border>
    <border>
      <left>
        <color indexed="63"/>
      </left>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style="thin"/>
      <right style="medium"/>
      <top style="medium"/>
      <bottom style="medium"/>
    </border>
    <border>
      <left>
        <color indexed="63"/>
      </left>
      <right>
        <color indexed="63"/>
      </right>
      <top style="thin"/>
      <bottom style="medium"/>
    </border>
  </borders>
  <cellStyleXfs count="1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4" fillId="6"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9" fillId="0" borderId="0">
      <alignment/>
      <protection/>
    </xf>
    <xf numFmtId="0" fontId="22" fillId="0" borderId="0">
      <alignment/>
      <protection/>
    </xf>
    <xf numFmtId="0" fontId="19" fillId="0" borderId="0">
      <alignment/>
      <protection/>
    </xf>
    <xf numFmtId="0" fontId="19"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8"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104" fillId="26" borderId="1" applyNumberFormat="0" applyAlignment="0" applyProtection="0"/>
    <xf numFmtId="0" fontId="19" fillId="0" borderId="0">
      <alignment/>
      <protection/>
    </xf>
    <xf numFmtId="0" fontId="2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105"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709">
    <xf numFmtId="0" fontId="0" fillId="0" borderId="0" xfId="0" applyAlignment="1">
      <alignment/>
    </xf>
    <xf numFmtId="1" fontId="29" fillId="0" borderId="12" xfId="0" applyNumberFormat="1" applyFont="1" applyBorder="1" applyAlignment="1">
      <alignment/>
    </xf>
    <xf numFmtId="1" fontId="29" fillId="0" borderId="13" xfId="0" applyNumberFormat="1" applyFont="1" applyBorder="1" applyAlignment="1">
      <alignment/>
    </xf>
    <xf numFmtId="1" fontId="29" fillId="0" borderId="14" xfId="0" applyNumberFormat="1" applyFont="1" applyBorder="1" applyAlignment="1">
      <alignment/>
    </xf>
    <xf numFmtId="0" fontId="29" fillId="0" borderId="14" xfId="0" applyFont="1" applyBorder="1" applyAlignment="1">
      <alignment/>
    </xf>
    <xf numFmtId="0" fontId="25" fillId="0" borderId="0" xfId="0" applyFont="1" applyAlignment="1">
      <alignment horizontal="center" wrapText="1"/>
    </xf>
    <xf numFmtId="0" fontId="25" fillId="0" borderId="0" xfId="0" applyFont="1" applyBorder="1" applyAlignment="1">
      <alignment horizontal="center" vertical="center" wrapText="1"/>
    </xf>
    <xf numFmtId="0" fontId="30" fillId="0" borderId="15" xfId="0" applyFont="1" applyBorder="1" applyAlignment="1">
      <alignment horizontal="center" vertical="center" wrapText="1"/>
    </xf>
    <xf numFmtId="0" fontId="25"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6" xfId="0" applyFont="1" applyBorder="1" applyAlignment="1">
      <alignment horizontal="center" vertical="center"/>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3" fontId="35" fillId="0" borderId="19" xfId="0" applyNumberFormat="1" applyFont="1" applyFill="1" applyBorder="1" applyAlignment="1">
      <alignment horizontal="center" vertical="center" wrapText="1"/>
    </xf>
    <xf numFmtId="0" fontId="34" fillId="0" borderId="18" xfId="0" applyFont="1" applyBorder="1" applyAlignment="1">
      <alignment horizontal="center" vertical="center"/>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0" xfId="0" applyFont="1" applyBorder="1" applyAlignment="1">
      <alignment horizontal="center" vertical="center" wrapText="1"/>
    </xf>
    <xf numFmtId="0" fontId="24" fillId="0" borderId="23" xfId="0" applyFont="1" applyBorder="1" applyAlignment="1">
      <alignment wrapText="1"/>
    </xf>
    <xf numFmtId="0" fontId="29" fillId="0" borderId="23" xfId="0" applyFont="1" applyBorder="1" applyAlignment="1">
      <alignment wrapText="1"/>
    </xf>
    <xf numFmtId="0" fontId="29" fillId="0" borderId="23" xfId="114" applyFont="1" applyBorder="1">
      <alignment/>
      <protection/>
    </xf>
    <xf numFmtId="0" fontId="37" fillId="0" borderId="12" xfId="0" applyFont="1" applyBorder="1" applyAlignment="1">
      <alignment wrapText="1"/>
    </xf>
    <xf numFmtId="0" fontId="38" fillId="0" borderId="12" xfId="0" applyFont="1" applyBorder="1" applyAlignment="1">
      <alignment/>
    </xf>
    <xf numFmtId="0" fontId="37" fillId="0" borderId="12" xfId="0" applyFont="1" applyBorder="1" applyAlignment="1">
      <alignment/>
    </xf>
    <xf numFmtId="1" fontId="39" fillId="0" borderId="0" xfId="0" applyNumberFormat="1" applyFont="1" applyBorder="1" applyAlignment="1">
      <alignment/>
    </xf>
    <xf numFmtId="0" fontId="24" fillId="0" borderId="12" xfId="0" applyFont="1" applyBorder="1" applyAlignment="1">
      <alignment wrapText="1"/>
    </xf>
    <xf numFmtId="0" fontId="29" fillId="0" borderId="12" xfId="0" applyFont="1" applyBorder="1" applyAlignment="1">
      <alignment wrapText="1"/>
    </xf>
    <xf numFmtId="1" fontId="29" fillId="0" borderId="24" xfId="0" applyNumberFormat="1" applyFont="1" applyBorder="1" applyAlignment="1">
      <alignment/>
    </xf>
    <xf numFmtId="0" fontId="41" fillId="0" borderId="12" xfId="0" applyFont="1" applyBorder="1" applyAlignment="1">
      <alignment wrapText="1"/>
    </xf>
    <xf numFmtId="0" fontId="41" fillId="0" borderId="23" xfId="114" applyFont="1" applyBorder="1">
      <alignment/>
      <protection/>
    </xf>
    <xf numFmtId="0" fontId="42" fillId="0" borderId="12" xfId="0" applyFont="1" applyBorder="1" applyAlignment="1">
      <alignment/>
    </xf>
    <xf numFmtId="187" fontId="41" fillId="0" borderId="12" xfId="0" applyNumberFormat="1" applyFont="1" applyBorder="1" applyAlignment="1">
      <alignment/>
    </xf>
    <xf numFmtId="1" fontId="41" fillId="0" borderId="12" xfId="0" applyNumberFormat="1" applyFont="1" applyBorder="1" applyAlignment="1">
      <alignment vertical="center"/>
    </xf>
    <xf numFmtId="1" fontId="41" fillId="0" borderId="12" xfId="0" applyNumberFormat="1" applyFont="1" applyBorder="1" applyAlignment="1">
      <alignment/>
    </xf>
    <xf numFmtId="1" fontId="41" fillId="0" borderId="14" xfId="0" applyNumberFormat="1" applyFont="1" applyBorder="1" applyAlignment="1">
      <alignment/>
    </xf>
    <xf numFmtId="1" fontId="42" fillId="0" borderId="0" xfId="0" applyNumberFormat="1" applyFont="1" applyBorder="1" applyAlignment="1">
      <alignment/>
    </xf>
    <xf numFmtId="1" fontId="41" fillId="0" borderId="12" xfId="0" applyNumberFormat="1" applyFont="1" applyBorder="1" applyAlignment="1">
      <alignment wrapText="1"/>
    </xf>
    <xf numFmtId="2" fontId="42" fillId="0" borderId="12" xfId="0" applyNumberFormat="1" applyFont="1" applyBorder="1" applyAlignment="1">
      <alignment wrapText="1"/>
    </xf>
    <xf numFmtId="187" fontId="41" fillId="0" borderId="12" xfId="0" applyNumberFormat="1" applyFont="1" applyBorder="1" applyAlignment="1">
      <alignment wrapText="1"/>
    </xf>
    <xf numFmtId="0" fontId="41" fillId="0" borderId="12" xfId="0" applyFont="1" applyBorder="1" applyAlignment="1">
      <alignment/>
    </xf>
    <xf numFmtId="1" fontId="41" fillId="0" borderId="25" xfId="0" applyNumberFormat="1" applyFont="1" applyBorder="1" applyAlignment="1">
      <alignment/>
    </xf>
    <xf numFmtId="0" fontId="26" fillId="0" borderId="0" xfId="0" applyFont="1" applyAlignment="1">
      <alignment/>
    </xf>
    <xf numFmtId="0" fontId="43" fillId="0" borderId="0" xfId="0" applyFont="1" applyAlignment="1">
      <alignment/>
    </xf>
    <xf numFmtId="0" fontId="44" fillId="0" borderId="0" xfId="0" applyFont="1" applyAlignment="1">
      <alignment/>
    </xf>
    <xf numFmtId="0" fontId="43" fillId="26" borderId="0" xfId="0" applyFont="1" applyFill="1" applyAlignment="1">
      <alignment/>
    </xf>
    <xf numFmtId="0" fontId="45" fillId="0" borderId="0" xfId="0" applyFont="1" applyAlignment="1">
      <alignment horizontal="center" vertical="center" wrapText="1"/>
    </xf>
    <xf numFmtId="0" fontId="48" fillId="0" borderId="12" xfId="0" applyFont="1" applyBorder="1" applyAlignment="1">
      <alignment horizontal="right"/>
    </xf>
    <xf numFmtId="0" fontId="47" fillId="0" borderId="12" xfId="52" applyFont="1" applyBorder="1" applyAlignment="1">
      <alignment horizontal="right"/>
      <protection/>
    </xf>
    <xf numFmtId="0" fontId="47" fillId="0" borderId="24" xfId="52" applyFont="1" applyBorder="1" applyAlignment="1">
      <alignment horizontal="center"/>
      <protection/>
    </xf>
    <xf numFmtId="0" fontId="44" fillId="0" borderId="0" xfId="0" applyFont="1" applyAlignment="1">
      <alignment/>
    </xf>
    <xf numFmtId="0" fontId="51" fillId="0" borderId="12" xfId="0" applyFont="1" applyBorder="1" applyAlignment="1">
      <alignment horizontal="right"/>
    </xf>
    <xf numFmtId="0" fontId="52" fillId="0" borderId="12" xfId="52" applyFont="1" applyBorder="1" applyAlignment="1">
      <alignment horizontal="right"/>
      <protection/>
    </xf>
    <xf numFmtId="0" fontId="52" fillId="0" borderId="24" xfId="52" applyFont="1" applyBorder="1" applyAlignment="1">
      <alignment horizontal="center"/>
      <protection/>
    </xf>
    <xf numFmtId="0" fontId="45" fillId="0" borderId="12" xfId="0" applyFont="1" applyBorder="1" applyAlignment="1">
      <alignment horizontal="right"/>
    </xf>
    <xf numFmtId="0" fontId="51" fillId="0" borderId="12" xfId="0" applyFont="1" applyBorder="1" applyAlignment="1">
      <alignment horizontal="right"/>
    </xf>
    <xf numFmtId="0" fontId="53" fillId="0" borderId="12" xfId="0" applyFont="1" applyBorder="1" applyAlignment="1">
      <alignment horizontal="right"/>
    </xf>
    <xf numFmtId="0" fontId="43" fillId="0" borderId="12" xfId="0" applyFont="1" applyBorder="1" applyAlignment="1">
      <alignment/>
    </xf>
    <xf numFmtId="0" fontId="43" fillId="0" borderId="24" xfId="0" applyFont="1" applyBorder="1" applyAlignment="1">
      <alignment/>
    </xf>
    <xf numFmtId="0" fontId="43" fillId="0" borderId="0" xfId="0" applyFont="1" applyAlignment="1">
      <alignment/>
    </xf>
    <xf numFmtId="0" fontId="53" fillId="0" borderId="0" xfId="0" applyFont="1" applyBorder="1" applyAlignment="1">
      <alignment horizontal="right"/>
    </xf>
    <xf numFmtId="0" fontId="43" fillId="0" borderId="0" xfId="0" applyFont="1" applyBorder="1" applyAlignment="1">
      <alignment/>
    </xf>
    <xf numFmtId="2" fontId="54" fillId="0" borderId="0" xfId="0" applyNumberFormat="1" applyFont="1" applyBorder="1" applyAlignment="1">
      <alignment horizontal="right"/>
    </xf>
    <xf numFmtId="2" fontId="43" fillId="0" borderId="0" xfId="0" applyNumberFormat="1" applyFont="1" applyBorder="1" applyAlignment="1">
      <alignment/>
    </xf>
    <xf numFmtId="2" fontId="43" fillId="0" borderId="0" xfId="0" applyNumberFormat="1" applyFont="1" applyAlignment="1">
      <alignment/>
    </xf>
    <xf numFmtId="0" fontId="54" fillId="0" borderId="0" xfId="0" applyFont="1" applyBorder="1" applyAlignment="1">
      <alignment horizontal="right"/>
    </xf>
    <xf numFmtId="0" fontId="43" fillId="0" borderId="0" xfId="0" applyFont="1" applyBorder="1" applyAlignment="1">
      <alignment/>
    </xf>
    <xf numFmtId="0" fontId="55" fillId="0" borderId="26" xfId="0" applyFont="1" applyBorder="1" applyAlignment="1">
      <alignment horizontal="center"/>
    </xf>
    <xf numFmtId="0" fontId="44" fillId="0" borderId="0" xfId="0" applyNumberFormat="1" applyFont="1" applyFill="1" applyAlignment="1" applyProtection="1">
      <alignment/>
      <protection/>
    </xf>
    <xf numFmtId="0" fontId="44" fillId="0" borderId="0" xfId="0" applyFont="1" applyFill="1" applyAlignment="1">
      <alignment/>
    </xf>
    <xf numFmtId="0" fontId="43" fillId="0" borderId="0" xfId="0" applyNumberFormat="1" applyFont="1" applyFill="1" applyAlignment="1" applyProtection="1">
      <alignment/>
      <protection/>
    </xf>
    <xf numFmtId="0" fontId="43" fillId="0" borderId="0" xfId="0" applyNumberFormat="1" applyFont="1" applyFill="1" applyAlignment="1" applyProtection="1">
      <alignment/>
      <protection/>
    </xf>
    <xf numFmtId="0" fontId="43" fillId="0" borderId="0" xfId="0" applyFont="1" applyFill="1" applyAlignment="1">
      <alignment/>
    </xf>
    <xf numFmtId="0" fontId="46" fillId="0" borderId="27" xfId="0" applyNumberFormat="1" applyFont="1" applyFill="1" applyBorder="1" applyAlignment="1" applyProtection="1">
      <alignment horizontal="center"/>
      <protection/>
    </xf>
    <xf numFmtId="0" fontId="43" fillId="0" borderId="27" xfId="0" applyFont="1" applyFill="1" applyBorder="1" applyAlignment="1">
      <alignment horizontal="center"/>
    </xf>
    <xf numFmtId="0" fontId="43" fillId="0" borderId="27" xfId="0" applyFont="1" applyFill="1" applyBorder="1" applyAlignment="1">
      <alignment horizontal="center"/>
    </xf>
    <xf numFmtId="0" fontId="43" fillId="0" borderId="0" xfId="0" applyFont="1" applyFill="1" applyBorder="1" applyAlignment="1">
      <alignment horizontal="center"/>
    </xf>
    <xf numFmtId="0" fontId="46" fillId="0" borderId="0" xfId="0" applyNumberFormat="1" applyFont="1" applyFill="1" applyBorder="1" applyAlignment="1" applyProtection="1">
      <alignment horizontal="center" vertical="top"/>
      <protection/>
    </xf>
    <xf numFmtId="0" fontId="43" fillId="0" borderId="0" xfId="0" applyNumberFormat="1" applyFont="1" applyFill="1" applyBorder="1" applyAlignment="1" applyProtection="1">
      <alignment/>
      <protection/>
    </xf>
    <xf numFmtId="0" fontId="43" fillId="0" borderId="0" xfId="0" applyFont="1" applyFill="1" applyAlignment="1">
      <alignment/>
    </xf>
    <xf numFmtId="0" fontId="43" fillId="0" borderId="0" xfId="0" applyNumberFormat="1" applyFont="1" applyFill="1" applyAlignment="1" applyProtection="1">
      <alignment vertical="center"/>
      <protection/>
    </xf>
    <xf numFmtId="0" fontId="43" fillId="0" borderId="0" xfId="0" applyFont="1" applyFill="1" applyAlignment="1">
      <alignment vertical="center"/>
    </xf>
    <xf numFmtId="0" fontId="49" fillId="0" borderId="0" xfId="0" applyNumberFormat="1" applyFont="1" applyFill="1" applyAlignment="1" applyProtection="1">
      <alignment/>
      <protection/>
    </xf>
    <xf numFmtId="0" fontId="50" fillId="0" borderId="0" xfId="0" applyNumberFormat="1" applyFont="1" applyFill="1" applyAlignment="1" applyProtection="1">
      <alignment/>
      <protection/>
    </xf>
    <xf numFmtId="3" fontId="43" fillId="0" borderId="0" xfId="0" applyNumberFormat="1" applyFont="1" applyFill="1" applyAlignment="1">
      <alignment/>
    </xf>
    <xf numFmtId="3" fontId="43" fillId="0" borderId="0" xfId="0" applyNumberFormat="1" applyFont="1" applyFill="1" applyAlignment="1" applyProtection="1">
      <alignment/>
      <protection/>
    </xf>
    <xf numFmtId="0" fontId="0" fillId="0" borderId="0" xfId="0" applyFont="1" applyAlignment="1">
      <alignment/>
    </xf>
    <xf numFmtId="0" fontId="24" fillId="0" borderId="0" xfId="0" applyFont="1" applyAlignment="1">
      <alignment/>
    </xf>
    <xf numFmtId="0" fontId="58" fillId="0" borderId="0" xfId="0" applyFont="1" applyAlignment="1">
      <alignment horizontal="center" vertical="center" wrapText="1"/>
    </xf>
    <xf numFmtId="0" fontId="0" fillId="0" borderId="0" xfId="0" applyFont="1" applyAlignment="1">
      <alignment/>
    </xf>
    <xf numFmtId="0" fontId="0" fillId="26" borderId="0" xfId="0" applyFont="1" applyFill="1" applyBorder="1" applyAlignment="1">
      <alignment/>
    </xf>
    <xf numFmtId="0" fontId="59" fillId="0" borderId="0" xfId="0" applyFont="1" applyBorder="1" applyAlignment="1">
      <alignment horizontal="right" vertical="center" wrapText="1"/>
    </xf>
    <xf numFmtId="0" fontId="60" fillId="0" borderId="0" xfId="0" applyFont="1" applyBorder="1" applyAlignment="1">
      <alignment horizontal="center" vertical="center" wrapText="1"/>
    </xf>
    <xf numFmtId="0" fontId="61" fillId="0" borderId="27" xfId="0" applyNumberFormat="1" applyFont="1" applyFill="1" applyBorder="1" applyAlignment="1" applyProtection="1">
      <alignment horizontal="right" vertical="center"/>
      <protection/>
    </xf>
    <xf numFmtId="0" fontId="64" fillId="26" borderId="28" xfId="0" applyFont="1" applyFill="1" applyBorder="1" applyAlignment="1">
      <alignment horizontal="center" vertical="center" wrapText="1"/>
    </xf>
    <xf numFmtId="0" fontId="64" fillId="26" borderId="0" xfId="0" applyFont="1" applyFill="1" applyBorder="1" applyAlignment="1">
      <alignment horizontal="center" vertical="center" wrapText="1"/>
    </xf>
    <xf numFmtId="0" fontId="56" fillId="0" borderId="29" xfId="0" applyFont="1" applyBorder="1" applyAlignment="1">
      <alignment horizontal="center" vertical="center" wrapText="1"/>
    </xf>
    <xf numFmtId="0" fontId="26" fillId="0" borderId="12" xfId="0" applyFont="1" applyBorder="1" applyAlignment="1">
      <alignment horizontal="center" vertical="center" wrapText="1"/>
    </xf>
    <xf numFmtId="0" fontId="31" fillId="0" borderId="30" xfId="106" applyFont="1" applyBorder="1" applyAlignment="1">
      <alignment horizontal="center"/>
      <protection/>
    </xf>
    <xf numFmtId="0" fontId="31" fillId="0" borderId="12" xfId="106" applyFont="1" applyBorder="1">
      <alignment/>
      <protection/>
    </xf>
    <xf numFmtId="1" fontId="65" fillId="0" borderId="27" xfId="0" applyNumberFormat="1" applyFont="1" applyBorder="1" applyAlignment="1">
      <alignment horizontal="center"/>
    </xf>
    <xf numFmtId="0" fontId="65" fillId="0" borderId="31" xfId="0" applyFont="1" applyBorder="1" applyAlignment="1">
      <alignment horizontal="center" wrapText="1"/>
    </xf>
    <xf numFmtId="0" fontId="65" fillId="0" borderId="12" xfId="0" applyFont="1" applyBorder="1" applyAlignment="1">
      <alignment horizontal="center" wrapText="1"/>
    </xf>
    <xf numFmtId="1" fontId="65" fillId="0" borderId="29" xfId="0" applyNumberFormat="1" applyFont="1" applyBorder="1" applyAlignment="1">
      <alignment horizontal="center"/>
    </xf>
    <xf numFmtId="49" fontId="66" fillId="26" borderId="12" xfId="0" applyNumberFormat="1" applyFont="1" applyFill="1" applyBorder="1" applyAlignment="1">
      <alignment horizontal="center" wrapText="1"/>
    </xf>
    <xf numFmtId="0" fontId="66" fillId="0" borderId="12" xfId="0" applyFont="1" applyBorder="1" applyAlignment="1">
      <alignment horizontal="center" wrapText="1"/>
    </xf>
    <xf numFmtId="0" fontId="66" fillId="0" borderId="29" xfId="0" applyFont="1" applyBorder="1" applyAlignment="1">
      <alignment horizontal="center" wrapText="1"/>
    </xf>
    <xf numFmtId="0" fontId="66" fillId="0" borderId="24" xfId="0" applyFont="1" applyBorder="1" applyAlignment="1">
      <alignment horizontal="center" wrapText="1"/>
    </xf>
    <xf numFmtId="0" fontId="66" fillId="0" borderId="31" xfId="0" applyFont="1" applyBorder="1" applyAlignment="1">
      <alignment horizontal="center" wrapText="1"/>
    </xf>
    <xf numFmtId="0" fontId="65" fillId="0" borderId="29" xfId="0" applyFont="1" applyBorder="1" applyAlignment="1">
      <alignment horizontal="center" wrapText="1"/>
    </xf>
    <xf numFmtId="0" fontId="66" fillId="0" borderId="12" xfId="0" applyFont="1" applyBorder="1" applyAlignment="1">
      <alignment horizontal="center"/>
    </xf>
    <xf numFmtId="0" fontId="0" fillId="0" borderId="0" xfId="0" applyFont="1" applyAlignment="1">
      <alignment/>
    </xf>
    <xf numFmtId="0" fontId="0" fillId="26" borderId="0" xfId="0" applyFont="1" applyFill="1" applyAlignment="1">
      <alignment/>
    </xf>
    <xf numFmtId="0" fontId="0" fillId="0" borderId="0" xfId="0" applyFont="1" applyAlignment="1">
      <alignment/>
    </xf>
    <xf numFmtId="0" fontId="0" fillId="26" borderId="0" xfId="0" applyFont="1" applyFill="1" applyAlignment="1">
      <alignment/>
    </xf>
    <xf numFmtId="0" fontId="61" fillId="0" borderId="12" xfId="0" applyFont="1" applyBorder="1" applyAlignment="1">
      <alignment horizontal="center" vertical="center" wrapText="1"/>
    </xf>
    <xf numFmtId="0" fontId="61" fillId="0" borderId="0" xfId="0" applyFont="1" applyAlignment="1">
      <alignment horizontal="center" vertical="center" wrapText="1"/>
    </xf>
    <xf numFmtId="0" fontId="56" fillId="0" borderId="0" xfId="0" applyNumberFormat="1" applyFont="1" applyFill="1" applyAlignment="1" applyProtection="1">
      <alignment horizontal="left" vertical="center" wrapText="1"/>
      <protection/>
    </xf>
    <xf numFmtId="0" fontId="73" fillId="0" borderId="27" xfId="0" applyNumberFormat="1" applyFont="1" applyFill="1" applyBorder="1" applyAlignment="1" applyProtection="1">
      <alignment horizontal="right" vertical="center"/>
      <protection/>
    </xf>
    <xf numFmtId="0" fontId="36" fillId="0" borderId="31" xfId="0" applyFont="1" applyBorder="1" applyAlignment="1">
      <alignment horizontal="center" wrapText="1"/>
    </xf>
    <xf numFmtId="0" fontId="40" fillId="0" borderId="31" xfId="0" applyFont="1" applyBorder="1" applyAlignment="1">
      <alignment horizontal="center" wrapText="1"/>
    </xf>
    <xf numFmtId="0" fontId="31" fillId="0" borderId="24" xfId="106" applyFont="1" applyBorder="1">
      <alignment/>
      <protection/>
    </xf>
    <xf numFmtId="0" fontId="34" fillId="0" borderId="32" xfId="0" applyFont="1" applyBorder="1" applyAlignment="1">
      <alignment horizontal="center" vertical="center" wrapText="1"/>
    </xf>
    <xf numFmtId="0" fontId="34" fillId="0" borderId="33" xfId="0" applyFont="1" applyBorder="1" applyAlignment="1">
      <alignment horizontal="center" vertical="center" wrapText="1"/>
    </xf>
    <xf numFmtId="0" fontId="29" fillId="0" borderId="34" xfId="114" applyFont="1" applyBorder="1">
      <alignment/>
      <protection/>
    </xf>
    <xf numFmtId="1" fontId="29" fillId="0" borderId="35" xfId="0" applyNumberFormat="1" applyFont="1" applyFill="1" applyBorder="1" applyAlignment="1">
      <alignment/>
    </xf>
    <xf numFmtId="1" fontId="39" fillId="0" borderId="12" xfId="0" applyNumberFormat="1" applyFont="1" applyBorder="1" applyAlignment="1">
      <alignment/>
    </xf>
    <xf numFmtId="1" fontId="29" fillId="0" borderId="36" xfId="0" applyNumberFormat="1" applyFont="1" applyFill="1" applyBorder="1" applyAlignment="1">
      <alignment/>
    </xf>
    <xf numFmtId="1" fontId="29" fillId="0" borderId="36" xfId="0" applyNumberFormat="1" applyFont="1" applyBorder="1" applyAlignment="1">
      <alignment/>
    </xf>
    <xf numFmtId="1" fontId="29" fillId="0" borderId="37" xfId="0" applyNumberFormat="1" applyFont="1" applyBorder="1" applyAlignment="1">
      <alignment/>
    </xf>
    <xf numFmtId="1" fontId="29" fillId="0" borderId="35" xfId="0" applyNumberFormat="1" applyFont="1" applyBorder="1" applyAlignment="1">
      <alignment/>
    </xf>
    <xf numFmtId="0" fontId="29" fillId="26" borderId="34" xfId="114" applyFont="1" applyFill="1" applyBorder="1">
      <alignment/>
      <protection/>
    </xf>
    <xf numFmtId="1" fontId="42" fillId="0" borderId="12" xfId="0" applyNumberFormat="1" applyFont="1" applyBorder="1" applyAlignment="1">
      <alignment/>
    </xf>
    <xf numFmtId="2" fontId="41" fillId="0" borderId="12" xfId="0" applyNumberFormat="1" applyFont="1" applyBorder="1" applyAlignment="1">
      <alignment wrapText="1"/>
    </xf>
    <xf numFmtId="1" fontId="36" fillId="0" borderId="13" xfId="0" applyNumberFormat="1" applyFont="1" applyBorder="1" applyAlignment="1">
      <alignment horizontal="right"/>
    </xf>
    <xf numFmtId="1" fontId="36" fillId="0" borderId="38" xfId="0" applyNumberFormat="1" applyFont="1" applyBorder="1" applyAlignment="1">
      <alignment horizontal="right"/>
    </xf>
    <xf numFmtId="1" fontId="36" fillId="0" borderId="14" xfId="0" applyNumberFormat="1" applyFont="1" applyBorder="1" applyAlignment="1">
      <alignment horizontal="right"/>
    </xf>
    <xf numFmtId="1" fontId="36" fillId="0" borderId="39" xfId="0" applyNumberFormat="1" applyFont="1" applyBorder="1" applyAlignment="1">
      <alignment horizontal="right"/>
    </xf>
    <xf numFmtId="1" fontId="36" fillId="0" borderId="25" xfId="0" applyNumberFormat="1" applyFont="1" applyBorder="1" applyAlignment="1">
      <alignment horizontal="right"/>
    </xf>
    <xf numFmtId="0" fontId="74" fillId="0" borderId="0" xfId="0" applyNumberFormat="1" applyFont="1" applyFill="1" applyAlignment="1" applyProtection="1">
      <alignment/>
      <protection/>
    </xf>
    <xf numFmtId="3" fontId="74" fillId="0" borderId="0" xfId="0" applyNumberFormat="1" applyFont="1" applyFill="1" applyAlignment="1" applyProtection="1">
      <alignment/>
      <protection/>
    </xf>
    <xf numFmtId="0" fontId="18" fillId="0" borderId="0" xfId="0" applyFont="1" applyAlignment="1">
      <alignment/>
    </xf>
    <xf numFmtId="3" fontId="33" fillId="0" borderId="40" xfId="0" applyNumberFormat="1" applyFont="1" applyFill="1" applyBorder="1" applyAlignment="1">
      <alignment horizontal="center" vertical="center" wrapText="1"/>
    </xf>
    <xf numFmtId="0" fontId="31" fillId="0" borderId="12" xfId="0" applyFont="1" applyBorder="1" applyAlignment="1">
      <alignment horizontal="center" vertical="center" wrapText="1"/>
    </xf>
    <xf numFmtId="0" fontId="18" fillId="0" borderId="12" xfId="0" applyFont="1" applyBorder="1" applyAlignment="1">
      <alignment wrapText="1"/>
    </xf>
    <xf numFmtId="0" fontId="38" fillId="0" borderId="12" xfId="0" applyFont="1" applyBorder="1" applyAlignment="1">
      <alignment wrapText="1"/>
    </xf>
    <xf numFmtId="0" fontId="39" fillId="0" borderId="23" xfId="114" applyFont="1" applyBorder="1">
      <alignment/>
      <protection/>
    </xf>
    <xf numFmtId="0" fontId="39" fillId="0" borderId="34" xfId="114" applyFont="1" applyBorder="1">
      <alignment/>
      <protection/>
    </xf>
    <xf numFmtId="0" fontId="1" fillId="0" borderId="12" xfId="0" applyFont="1" applyBorder="1" applyAlignment="1">
      <alignment wrapText="1"/>
    </xf>
    <xf numFmtId="1" fontId="39" fillId="0" borderId="31" xfId="0" applyNumberFormat="1" applyFont="1" applyBorder="1" applyAlignment="1">
      <alignment/>
    </xf>
    <xf numFmtId="1" fontId="42" fillId="0" borderId="31" xfId="0" applyNumberFormat="1" applyFont="1" applyBorder="1" applyAlignment="1">
      <alignment/>
    </xf>
    <xf numFmtId="0" fontId="39" fillId="0" borderId="15" xfId="114" applyFont="1" applyBorder="1">
      <alignment/>
      <protection/>
    </xf>
    <xf numFmtId="0" fontId="18" fillId="0" borderId="12" xfId="0" applyFont="1" applyBorder="1" applyAlignment="1">
      <alignment/>
    </xf>
    <xf numFmtId="0" fontId="34" fillId="0" borderId="15" xfId="0" applyFont="1" applyBorder="1" applyAlignment="1">
      <alignment/>
    </xf>
    <xf numFmtId="0" fontId="41" fillId="0" borderId="15" xfId="0" applyFont="1" applyBorder="1" applyAlignment="1">
      <alignment/>
    </xf>
    <xf numFmtId="0" fontId="18" fillId="0" borderId="23" xfId="0" applyFont="1" applyBorder="1" applyAlignment="1">
      <alignment/>
    </xf>
    <xf numFmtId="0" fontId="18" fillId="0" borderId="0" xfId="0" applyFont="1" applyBorder="1" applyAlignment="1">
      <alignment/>
    </xf>
    <xf numFmtId="0" fontId="36" fillId="0" borderId="0" xfId="0" applyFont="1" applyAlignment="1">
      <alignment horizontal="left"/>
    </xf>
    <xf numFmtId="0" fontId="74" fillId="0" borderId="0" xfId="0" applyNumberFormat="1" applyFont="1" applyFill="1" applyBorder="1" applyAlignment="1" applyProtection="1">
      <alignment/>
      <protection/>
    </xf>
    <xf numFmtId="0" fontId="0" fillId="0" borderId="0" xfId="118" applyFont="1">
      <alignment/>
      <protection/>
    </xf>
    <xf numFmtId="0" fontId="20" fillId="0" borderId="0" xfId="118">
      <alignment/>
      <protection/>
    </xf>
    <xf numFmtId="0" fontId="36" fillId="0" borderId="0" xfId="118" applyFont="1">
      <alignment/>
      <protection/>
    </xf>
    <xf numFmtId="0" fontId="77" fillId="0" borderId="12" xfId="118" applyFont="1" applyBorder="1">
      <alignment/>
      <protection/>
    </xf>
    <xf numFmtId="0" fontId="77" fillId="0" borderId="24" xfId="118" applyFont="1" applyBorder="1">
      <alignment/>
      <protection/>
    </xf>
    <xf numFmtId="0" fontId="77" fillId="0" borderId="31" xfId="118" applyFont="1" applyBorder="1">
      <alignment/>
      <protection/>
    </xf>
    <xf numFmtId="0" fontId="77" fillId="0" borderId="41" xfId="118" applyFont="1" applyBorder="1">
      <alignment/>
      <protection/>
    </xf>
    <xf numFmtId="0" fontId="77" fillId="0" borderId="42" xfId="118" applyFont="1" applyBorder="1">
      <alignment/>
      <protection/>
    </xf>
    <xf numFmtId="0" fontId="77" fillId="0" borderId="43" xfId="118" applyFont="1" applyBorder="1">
      <alignment/>
      <protection/>
    </xf>
    <xf numFmtId="0" fontId="36" fillId="0" borderId="0" xfId="118" applyFont="1" applyBorder="1">
      <alignment/>
      <protection/>
    </xf>
    <xf numFmtId="0" fontId="76" fillId="0" borderId="0" xfId="118" applyFont="1" applyBorder="1">
      <alignment/>
      <protection/>
    </xf>
    <xf numFmtId="0" fontId="76" fillId="0" borderId="0" xfId="118" applyFont="1" applyBorder="1" applyAlignment="1">
      <alignment horizontal="center"/>
      <protection/>
    </xf>
    <xf numFmtId="0" fontId="77" fillId="0" borderId="0" xfId="118" applyFont="1" applyBorder="1">
      <alignment/>
      <protection/>
    </xf>
    <xf numFmtId="0" fontId="77" fillId="0" borderId="30" xfId="118" applyFont="1" applyBorder="1">
      <alignment/>
      <protection/>
    </xf>
    <xf numFmtId="0" fontId="77" fillId="0" borderId="0" xfId="118" applyFont="1" applyBorder="1" applyAlignment="1">
      <alignment horizontal="center"/>
      <protection/>
    </xf>
    <xf numFmtId="0" fontId="77" fillId="0" borderId="44" xfId="118" applyFont="1" applyBorder="1" applyAlignment="1">
      <alignment horizontal="center"/>
      <protection/>
    </xf>
    <xf numFmtId="0" fontId="77" fillId="0" borderId="45" xfId="118" applyFont="1" applyBorder="1">
      <alignment/>
      <protection/>
    </xf>
    <xf numFmtId="0" fontId="77" fillId="0" borderId="41" xfId="118" applyFont="1" applyBorder="1" applyAlignment="1">
      <alignment horizontal="center"/>
      <protection/>
    </xf>
    <xf numFmtId="0" fontId="78" fillId="0" borderId="0" xfId="118" applyFont="1">
      <alignment/>
      <protection/>
    </xf>
    <xf numFmtId="0" fontId="79" fillId="0" borderId="12" xfId="118" applyFont="1" applyBorder="1">
      <alignment/>
      <protection/>
    </xf>
    <xf numFmtId="0" fontId="79" fillId="0" borderId="24" xfId="118" applyFont="1" applyBorder="1">
      <alignment/>
      <protection/>
    </xf>
    <xf numFmtId="0" fontId="79" fillId="0" borderId="46" xfId="118" applyFont="1" applyBorder="1">
      <alignment/>
      <protection/>
    </xf>
    <xf numFmtId="0" fontId="79" fillId="0" borderId="47" xfId="118" applyFont="1" applyBorder="1">
      <alignment/>
      <protection/>
    </xf>
    <xf numFmtId="0" fontId="79" fillId="0" borderId="23" xfId="118" applyFont="1" applyBorder="1">
      <alignment/>
      <protection/>
    </xf>
    <xf numFmtId="0" fontId="79" fillId="0" borderId="30" xfId="118" applyFont="1" applyBorder="1">
      <alignment/>
      <protection/>
    </xf>
    <xf numFmtId="0" fontId="79" fillId="0" borderId="45" xfId="118" applyFont="1" applyBorder="1">
      <alignment/>
      <protection/>
    </xf>
    <xf numFmtId="0" fontId="79" fillId="0" borderId="31" xfId="118" applyFont="1" applyBorder="1">
      <alignment/>
      <protection/>
    </xf>
    <xf numFmtId="0" fontId="77" fillId="0" borderId="48" xfId="118" applyFont="1" applyBorder="1">
      <alignment/>
      <protection/>
    </xf>
    <xf numFmtId="0" fontId="77" fillId="0" borderId="49" xfId="118" applyFont="1" applyBorder="1">
      <alignment/>
      <protection/>
    </xf>
    <xf numFmtId="0" fontId="77" fillId="0" borderId="34" xfId="118" applyFont="1" applyBorder="1">
      <alignment/>
      <protection/>
    </xf>
    <xf numFmtId="0" fontId="79" fillId="0" borderId="50" xfId="118" applyFont="1" applyBorder="1">
      <alignment/>
      <protection/>
    </xf>
    <xf numFmtId="0" fontId="75" fillId="0" borderId="51" xfId="118" applyFont="1" applyBorder="1" applyAlignment="1">
      <alignment horizontal="center" vertical="center" wrapText="1"/>
      <protection/>
    </xf>
    <xf numFmtId="0" fontId="75" fillId="0" borderId="52" xfId="118" applyFont="1" applyBorder="1" applyAlignment="1">
      <alignment horizontal="center" vertical="center" wrapText="1"/>
      <protection/>
    </xf>
    <xf numFmtId="0" fontId="75" fillId="0" borderId="53" xfId="118" applyFont="1" applyBorder="1" applyAlignment="1">
      <alignment horizontal="center" vertical="center" wrapText="1"/>
      <protection/>
    </xf>
    <xf numFmtId="0" fontId="75" fillId="0" borderId="54" xfId="118" applyFont="1" applyBorder="1" applyAlignment="1">
      <alignment horizontal="center" vertical="center" wrapText="1"/>
      <protection/>
    </xf>
    <xf numFmtId="0" fontId="66" fillId="0" borderId="31" xfId="0" applyFont="1" applyFill="1" applyBorder="1" applyAlignment="1">
      <alignment horizontal="center" wrapText="1"/>
    </xf>
    <xf numFmtId="0" fontId="71" fillId="0" borderId="23" xfId="0" applyNumberFormat="1" applyFont="1" applyFill="1" applyBorder="1" applyAlignment="1" applyProtection="1">
      <alignment horizontal="center" vertical="center" wrapText="1"/>
      <protection/>
    </xf>
    <xf numFmtId="0" fontId="71" fillId="0" borderId="50" xfId="0" applyNumberFormat="1" applyFont="1" applyFill="1" applyBorder="1" applyAlignment="1" applyProtection="1">
      <alignment horizontal="center" vertical="center" wrapText="1"/>
      <protection/>
    </xf>
    <xf numFmtId="0" fontId="71" fillId="0" borderId="12" xfId="0" applyFont="1" applyBorder="1" applyAlignment="1">
      <alignment horizontal="center" vertical="center" wrapText="1"/>
    </xf>
    <xf numFmtId="0" fontId="71" fillId="0" borderId="12" xfId="0" applyNumberFormat="1" applyFont="1" applyFill="1" applyBorder="1" applyAlignment="1" applyProtection="1">
      <alignment vertical="center" wrapText="1"/>
      <protection/>
    </xf>
    <xf numFmtId="49" fontId="82" fillId="0" borderId="12" xfId="0" applyNumberFormat="1" applyFont="1" applyFill="1" applyBorder="1" applyAlignment="1">
      <alignment horizontal="center" vertical="center" wrapText="1"/>
    </xf>
    <xf numFmtId="0" fontId="83" fillId="0" borderId="12" xfId="113" applyFont="1" applyFill="1" applyBorder="1" applyAlignment="1">
      <alignment horizontal="center" vertical="center" wrapText="1"/>
      <protection/>
    </xf>
    <xf numFmtId="184" fontId="84" fillId="0" borderId="12" xfId="96" applyNumberFormat="1" applyFont="1" applyBorder="1" applyAlignment="1">
      <alignment horizontal="center" vertical="center"/>
      <protection/>
    </xf>
    <xf numFmtId="3" fontId="82" fillId="0" borderId="12" xfId="96" applyNumberFormat="1" applyFont="1" applyBorder="1" applyAlignment="1">
      <alignment horizontal="center" vertical="center"/>
      <protection/>
    </xf>
    <xf numFmtId="49" fontId="82" fillId="0" borderId="12" xfId="0" applyNumberFormat="1" applyFont="1" applyFill="1" applyBorder="1" applyAlignment="1" quotePrefix="1">
      <alignment horizontal="center" vertical="center" wrapText="1"/>
    </xf>
    <xf numFmtId="0" fontId="83" fillId="0" borderId="12" xfId="113" applyFont="1" applyFill="1" applyBorder="1" applyAlignment="1" quotePrefix="1">
      <alignment horizontal="center" vertical="center" wrapText="1"/>
      <protection/>
    </xf>
    <xf numFmtId="49" fontId="85" fillId="0" borderId="12" xfId="0" applyNumberFormat="1" applyFont="1" applyFill="1" applyBorder="1" applyAlignment="1">
      <alignment horizontal="center" vertical="center" wrapText="1"/>
    </xf>
    <xf numFmtId="49" fontId="85" fillId="0" borderId="12" xfId="113" applyNumberFormat="1" applyFont="1" applyFill="1" applyBorder="1" applyAlignment="1">
      <alignment horizontal="center" vertical="center" wrapText="1"/>
      <protection/>
    </xf>
    <xf numFmtId="2" fontId="85" fillId="0" borderId="12" xfId="108" applyNumberFormat="1" applyFont="1" applyFill="1" applyBorder="1" applyAlignment="1" quotePrefix="1">
      <alignment horizontal="center" vertical="center" wrapText="1"/>
      <protection/>
    </xf>
    <xf numFmtId="0" fontId="85" fillId="0" borderId="12" xfId="111" applyFont="1" applyFill="1" applyBorder="1" applyAlignment="1">
      <alignment horizontal="center" vertical="center" wrapText="1"/>
      <protection/>
    </xf>
    <xf numFmtId="184" fontId="85" fillId="0" borderId="16" xfId="96" applyNumberFormat="1" applyFont="1" applyBorder="1" applyAlignment="1">
      <alignment horizontal="center" vertical="center" wrapText="1"/>
      <protection/>
    </xf>
    <xf numFmtId="3" fontId="85" fillId="0" borderId="12" xfId="96" applyNumberFormat="1" applyFont="1" applyBorder="1" applyAlignment="1">
      <alignment horizontal="center" vertical="center"/>
      <protection/>
    </xf>
    <xf numFmtId="49" fontId="85" fillId="0" borderId="12" xfId="108" applyNumberFormat="1" applyFont="1" applyFill="1" applyBorder="1" applyAlignment="1" quotePrefix="1">
      <alignment horizontal="center" vertical="center" wrapText="1"/>
      <protection/>
    </xf>
    <xf numFmtId="0" fontId="82" fillId="0" borderId="12" xfId="0" applyFont="1" applyFill="1" applyBorder="1" applyAlignment="1">
      <alignment horizontal="center" vertical="center" wrapText="1"/>
    </xf>
    <xf numFmtId="0" fontId="83" fillId="0" borderId="12" xfId="111" applyFont="1" applyFill="1" applyBorder="1" applyAlignment="1">
      <alignment horizontal="center" vertical="center" wrapText="1"/>
      <protection/>
    </xf>
    <xf numFmtId="184" fontId="86" fillId="0" borderId="12" xfId="96" applyNumberFormat="1" applyFont="1" applyBorder="1" applyAlignment="1">
      <alignment horizontal="center" vertical="center"/>
      <protection/>
    </xf>
    <xf numFmtId="0" fontId="83" fillId="0" borderId="12" xfId="111" applyFont="1" applyFill="1" applyBorder="1" applyAlignment="1" quotePrefix="1">
      <alignment horizontal="center" vertical="center" wrapText="1"/>
      <protection/>
    </xf>
    <xf numFmtId="49" fontId="85" fillId="0" borderId="12" xfId="0" applyNumberFormat="1" applyFont="1" applyFill="1" applyBorder="1" applyAlignment="1" quotePrefix="1">
      <alignment horizontal="center" vertical="center" wrapText="1"/>
    </xf>
    <xf numFmtId="49" fontId="85" fillId="0" borderId="12" xfId="111" applyNumberFormat="1" applyFont="1" applyFill="1" applyBorder="1" applyAlignment="1">
      <alignment horizontal="center" vertical="center"/>
      <protection/>
    </xf>
    <xf numFmtId="184" fontId="85" fillId="0" borderId="12" xfId="96" applyNumberFormat="1" applyFont="1" applyBorder="1" applyAlignment="1">
      <alignment horizontal="center" vertical="center" wrapText="1"/>
      <protection/>
    </xf>
    <xf numFmtId="3" fontId="86" fillId="0" borderId="12" xfId="96" applyNumberFormat="1" applyFont="1" applyBorder="1" applyAlignment="1">
      <alignment horizontal="center" vertical="center"/>
      <protection/>
    </xf>
    <xf numFmtId="3" fontId="85" fillId="0" borderId="16" xfId="96" applyNumberFormat="1" applyFont="1" applyBorder="1" applyAlignment="1">
      <alignment horizontal="center" vertical="center"/>
      <protection/>
    </xf>
    <xf numFmtId="3" fontId="86" fillId="0" borderId="16" xfId="96" applyNumberFormat="1" applyFont="1" applyBorder="1" applyAlignment="1">
      <alignment horizontal="center" vertical="center"/>
      <protection/>
    </xf>
    <xf numFmtId="0" fontId="87" fillId="0" borderId="12" xfId="111" applyFont="1" applyFill="1" applyBorder="1" applyAlignment="1">
      <alignment horizontal="center" vertical="center" wrapText="1"/>
      <protection/>
    </xf>
    <xf numFmtId="0" fontId="87" fillId="0" borderId="12" xfId="111" applyFont="1" applyFill="1" applyBorder="1" applyAlignment="1">
      <alignment horizontal="center" vertical="center" wrapText="1"/>
      <protection/>
    </xf>
    <xf numFmtId="3" fontId="84" fillId="0" borderId="12" xfId="96" applyNumberFormat="1" applyFont="1" applyBorder="1" applyAlignment="1">
      <alignment horizontal="center" vertical="center"/>
      <protection/>
    </xf>
    <xf numFmtId="49" fontId="85" fillId="0" borderId="12" xfId="111" applyNumberFormat="1" applyFont="1" applyFill="1" applyBorder="1" applyAlignment="1">
      <alignment horizontal="center" vertical="center" wrapText="1"/>
      <protection/>
    </xf>
    <xf numFmtId="0" fontId="86" fillId="0" borderId="12" xfId="0" applyFont="1" applyFill="1" applyBorder="1" applyAlignment="1">
      <alignment horizontal="center" vertical="center" wrapText="1"/>
    </xf>
    <xf numFmtId="49" fontId="86" fillId="0" borderId="12" xfId="111" applyNumberFormat="1" applyFont="1" applyFill="1" applyBorder="1" applyAlignment="1">
      <alignment horizontal="center" vertical="center"/>
      <protection/>
    </xf>
    <xf numFmtId="2" fontId="86" fillId="0" borderId="12" xfId="108" applyNumberFormat="1" applyFont="1" applyFill="1" applyBorder="1" applyAlignment="1" quotePrefix="1">
      <alignment horizontal="center" vertical="center" wrapText="1"/>
      <protection/>
    </xf>
    <xf numFmtId="0" fontId="86" fillId="0" borderId="12" xfId="111" applyFont="1" applyFill="1" applyBorder="1" applyAlignment="1">
      <alignment horizontal="center" vertical="center" wrapText="1"/>
      <protection/>
    </xf>
    <xf numFmtId="0" fontId="86" fillId="0" borderId="16" xfId="111" applyFont="1" applyBorder="1" applyAlignment="1">
      <alignment horizontal="center" vertical="center" wrapText="1"/>
      <protection/>
    </xf>
    <xf numFmtId="3" fontId="88" fillId="0" borderId="12" xfId="108" applyNumberFormat="1" applyFont="1" applyBorder="1" applyAlignment="1">
      <alignment horizontal="center" vertical="center" wrapText="1"/>
      <protection/>
    </xf>
    <xf numFmtId="49" fontId="86" fillId="0" borderId="16" xfId="111" applyNumberFormat="1" applyFont="1" applyFill="1" applyBorder="1" applyAlignment="1">
      <alignment horizontal="center" vertical="center"/>
      <protection/>
    </xf>
    <xf numFmtId="0" fontId="86" fillId="0" borderId="0" xfId="0" applyFont="1" applyFill="1" applyAlignment="1">
      <alignment horizontal="center" vertical="center" wrapText="1"/>
    </xf>
    <xf numFmtId="49" fontId="85" fillId="0" borderId="16" xfId="111" applyNumberFormat="1" applyFont="1" applyFill="1" applyBorder="1" applyAlignment="1">
      <alignment horizontal="center" vertical="center"/>
      <protection/>
    </xf>
    <xf numFmtId="0" fontId="85" fillId="0" borderId="0" xfId="0" applyFont="1" applyFill="1" applyAlignment="1">
      <alignment horizontal="center" vertical="center" wrapText="1"/>
    </xf>
    <xf numFmtId="3" fontId="85" fillId="0" borderId="12" xfId="108" applyNumberFormat="1" applyFont="1" applyBorder="1" applyAlignment="1">
      <alignment horizontal="center" vertical="center" wrapText="1"/>
      <protection/>
    </xf>
    <xf numFmtId="0" fontId="85" fillId="0" borderId="12" xfId="0" applyFont="1" applyFill="1" applyBorder="1" applyAlignment="1">
      <alignment horizontal="center" vertical="center" wrapText="1"/>
    </xf>
    <xf numFmtId="0" fontId="85" fillId="0" borderId="12" xfId="0" applyFont="1" applyBorder="1" applyAlignment="1">
      <alignment horizontal="center" vertical="center" wrapText="1"/>
    </xf>
    <xf numFmtId="49" fontId="87" fillId="0" borderId="12" xfId="111" applyNumberFormat="1" applyFont="1" applyFill="1" applyBorder="1" applyAlignment="1">
      <alignment horizontal="center" vertical="center" wrapText="1"/>
      <protection/>
    </xf>
    <xf numFmtId="49" fontId="89" fillId="0" borderId="12" xfId="0" applyNumberFormat="1" applyFont="1" applyFill="1" applyBorder="1" applyAlignment="1" quotePrefix="1">
      <alignment horizontal="center" vertical="center" wrapText="1"/>
    </xf>
    <xf numFmtId="49" fontId="89" fillId="0" borderId="12" xfId="111" applyNumberFormat="1" applyFont="1" applyFill="1" applyBorder="1" applyAlignment="1">
      <alignment horizontal="center" vertical="center"/>
      <protection/>
    </xf>
    <xf numFmtId="49" fontId="89" fillId="0" borderId="12" xfId="0" applyNumberFormat="1" applyFont="1" applyFill="1" applyBorder="1" applyAlignment="1">
      <alignment horizontal="center" vertical="center" wrapText="1"/>
    </xf>
    <xf numFmtId="49" fontId="90" fillId="0" borderId="12" xfId="111" applyNumberFormat="1" applyFont="1" applyFill="1" applyBorder="1" applyAlignment="1">
      <alignment horizontal="center" vertical="center" wrapText="1"/>
      <protection/>
    </xf>
    <xf numFmtId="49" fontId="83" fillId="0" borderId="12" xfId="111" applyNumberFormat="1" applyFont="1" applyFill="1" applyBorder="1" applyAlignment="1">
      <alignment horizontal="center" vertical="center" wrapText="1"/>
      <protection/>
    </xf>
    <xf numFmtId="0" fontId="86" fillId="0" borderId="12" xfId="0" applyFont="1" applyBorder="1" applyAlignment="1">
      <alignment horizontal="center" vertical="center" wrapText="1"/>
    </xf>
    <xf numFmtId="3" fontId="82" fillId="0" borderId="12" xfId="0" applyNumberFormat="1" applyFont="1" applyFill="1" applyBorder="1" applyAlignment="1" applyProtection="1">
      <alignment horizontal="center" vertical="center"/>
      <protection/>
    </xf>
    <xf numFmtId="49" fontId="83" fillId="0" borderId="12" xfId="111" applyNumberFormat="1" applyFont="1" applyFill="1" applyBorder="1" applyAlignment="1" quotePrefix="1">
      <alignment horizontal="center" vertical="center" wrapText="1"/>
      <protection/>
    </xf>
    <xf numFmtId="0" fontId="86" fillId="0" borderId="16" xfId="0" applyFont="1" applyBorder="1" applyAlignment="1">
      <alignment horizontal="center" vertical="center" wrapText="1"/>
    </xf>
    <xf numFmtId="49" fontId="87" fillId="0" borderId="12" xfId="111" applyNumberFormat="1" applyFont="1" applyFill="1" applyBorder="1" applyAlignment="1">
      <alignment horizontal="center" vertical="center" wrapText="1"/>
      <protection/>
    </xf>
    <xf numFmtId="3" fontId="85" fillId="0" borderId="12" xfId="0" applyNumberFormat="1" applyFont="1" applyFill="1" applyBorder="1" applyAlignment="1" applyProtection="1">
      <alignment horizontal="center" vertical="center"/>
      <protection/>
    </xf>
    <xf numFmtId="49" fontId="87" fillId="0" borderId="12" xfId="111" applyNumberFormat="1" applyFont="1" applyBorder="1" applyAlignment="1">
      <alignment horizontal="center" vertical="center" wrapText="1"/>
      <protection/>
    </xf>
    <xf numFmtId="0" fontId="83" fillId="0" borderId="12" xfId="111" applyFont="1" applyFill="1" applyBorder="1" applyAlignment="1">
      <alignment horizontal="center" vertical="center" wrapText="1"/>
      <protection/>
    </xf>
    <xf numFmtId="3" fontId="82" fillId="0" borderId="12" xfId="108" applyNumberFormat="1" applyFont="1" applyBorder="1" applyAlignment="1">
      <alignment horizontal="center" vertical="center" wrapText="1"/>
      <protection/>
    </xf>
    <xf numFmtId="0" fontId="83" fillId="0" borderId="12" xfId="111" applyFont="1" applyFill="1" applyBorder="1" applyAlignment="1" quotePrefix="1">
      <alignment horizontal="center" vertical="center" wrapText="1"/>
      <protection/>
    </xf>
    <xf numFmtId="0" fontId="85" fillId="0" borderId="12" xfId="113" applyFont="1" applyFill="1" applyBorder="1" applyAlignment="1">
      <alignment horizontal="center" vertical="center" wrapText="1"/>
      <protection/>
    </xf>
    <xf numFmtId="3" fontId="85" fillId="0" borderId="12" xfId="108" applyNumberFormat="1" applyFont="1" applyFill="1" applyBorder="1" applyAlignment="1">
      <alignment horizontal="center" vertical="center" wrapText="1"/>
      <protection/>
    </xf>
    <xf numFmtId="3" fontId="91" fillId="0" borderId="12" xfId="108" applyNumberFormat="1" applyFont="1" applyBorder="1" applyAlignment="1">
      <alignment horizontal="center" vertical="center" wrapText="1"/>
      <protection/>
    </xf>
    <xf numFmtId="2" fontId="85" fillId="0" borderId="12" xfId="0" applyNumberFormat="1" applyFont="1" applyFill="1" applyBorder="1" applyAlignment="1" quotePrefix="1">
      <alignment horizontal="center" vertical="center" wrapText="1"/>
    </xf>
    <xf numFmtId="2" fontId="89" fillId="0" borderId="12" xfId="0" applyNumberFormat="1" applyFont="1" applyFill="1" applyBorder="1" applyAlignment="1">
      <alignment horizontal="center" vertical="center" wrapText="1"/>
    </xf>
    <xf numFmtId="3" fontId="85" fillId="0" borderId="12" xfId="96" applyNumberFormat="1" applyFont="1" applyFill="1" applyBorder="1" applyAlignment="1">
      <alignment horizontal="center" vertical="center"/>
      <protection/>
    </xf>
    <xf numFmtId="0" fontId="89" fillId="0" borderId="12" xfId="115" applyFont="1" applyFill="1" applyBorder="1" applyAlignment="1" quotePrefix="1">
      <alignment horizontal="center" vertical="center" wrapText="1"/>
      <protection/>
    </xf>
    <xf numFmtId="2" fontId="85" fillId="0" borderId="12" xfId="115" applyNumberFormat="1" applyFont="1" applyFill="1" applyBorder="1" applyAlignment="1" quotePrefix="1">
      <alignment horizontal="center" vertical="center" wrapText="1"/>
      <protection/>
    </xf>
    <xf numFmtId="2" fontId="89" fillId="0" borderId="12" xfId="115" applyNumberFormat="1" applyFont="1" applyFill="1" applyBorder="1" applyAlignment="1">
      <alignment horizontal="center" vertical="center" wrapText="1"/>
      <protection/>
    </xf>
    <xf numFmtId="3" fontId="82" fillId="0" borderId="12" xfId="96" applyNumberFormat="1" applyFont="1" applyFill="1" applyBorder="1" applyAlignment="1">
      <alignment horizontal="center" vertical="center"/>
      <protection/>
    </xf>
    <xf numFmtId="49" fontId="84" fillId="0" borderId="12" xfId="0" applyNumberFormat="1" applyFont="1" applyBorder="1" applyAlignment="1">
      <alignment horizontal="center" vertical="center" wrapText="1"/>
    </xf>
    <xf numFmtId="49" fontId="86" fillId="0" borderId="12" xfId="111" applyNumberFormat="1" applyFont="1" applyBorder="1" applyAlignment="1">
      <alignment horizontal="center" vertical="center"/>
      <protection/>
    </xf>
    <xf numFmtId="2" fontId="86" fillId="0" borderId="12" xfId="108" applyNumberFormat="1" applyFont="1" applyBorder="1" applyAlignment="1" quotePrefix="1">
      <alignment horizontal="center" vertical="center" wrapText="1"/>
      <protection/>
    </xf>
    <xf numFmtId="0" fontId="84" fillId="27" borderId="12" xfId="113" applyFont="1" applyFill="1" applyBorder="1" applyAlignment="1">
      <alignment horizontal="center" vertical="center" wrapText="1"/>
      <protection/>
    </xf>
    <xf numFmtId="3" fontId="92" fillId="0" borderId="12" xfId="111" applyNumberFormat="1" applyFont="1" applyFill="1" applyBorder="1" applyAlignment="1">
      <alignment horizontal="center" vertical="center" wrapText="1"/>
      <protection/>
    </xf>
    <xf numFmtId="0" fontId="86" fillId="27" borderId="0" xfId="0" applyFont="1" applyFill="1" applyAlignment="1">
      <alignment horizontal="center" vertical="center" wrapText="1" shrinkToFit="1"/>
    </xf>
    <xf numFmtId="0" fontId="86" fillId="0" borderId="12" xfId="113" applyFont="1" applyBorder="1" applyAlignment="1">
      <alignment horizontal="center" vertical="center" wrapText="1"/>
      <protection/>
    </xf>
    <xf numFmtId="0" fontId="84" fillId="0" borderId="12" xfId="0" applyFont="1" applyBorder="1" applyAlignment="1">
      <alignment horizontal="center" vertical="center" wrapText="1"/>
    </xf>
    <xf numFmtId="2" fontId="84" fillId="27" borderId="12" xfId="108" applyNumberFormat="1" applyFont="1" applyFill="1" applyBorder="1" applyAlignment="1" quotePrefix="1">
      <alignment horizontal="center" vertical="center" wrapText="1"/>
      <protection/>
    </xf>
    <xf numFmtId="49" fontId="86" fillId="0" borderId="16" xfId="0" applyNumberFormat="1" applyFont="1" applyBorder="1" applyAlignment="1">
      <alignment horizontal="center" vertical="center" wrapText="1"/>
    </xf>
    <xf numFmtId="0" fontId="86" fillId="0" borderId="0" xfId="0" applyFont="1" applyBorder="1" applyAlignment="1">
      <alignment horizontal="center" vertical="center" wrapText="1"/>
    </xf>
    <xf numFmtId="2" fontId="86" fillId="0" borderId="16" xfId="108" applyNumberFormat="1" applyFont="1" applyBorder="1" applyAlignment="1" quotePrefix="1">
      <alignment horizontal="center" vertical="center" wrapText="1"/>
      <protection/>
    </xf>
    <xf numFmtId="0" fontId="86" fillId="27" borderId="16" xfId="0" applyFont="1" applyFill="1" applyBorder="1" applyAlignment="1">
      <alignment horizontal="center" vertical="center" wrapText="1"/>
    </xf>
    <xf numFmtId="49" fontId="85" fillId="0" borderId="16" xfId="0" applyNumberFormat="1" applyFont="1" applyBorder="1" applyAlignment="1">
      <alignment horizontal="center" vertical="center" wrapText="1"/>
    </xf>
    <xf numFmtId="49" fontId="85" fillId="0" borderId="16" xfId="108" applyNumberFormat="1" applyFont="1" applyBorder="1" applyAlignment="1" quotePrefix="1">
      <alignment horizontal="center" vertical="center" wrapText="1"/>
      <protection/>
    </xf>
    <xf numFmtId="0" fontId="85" fillId="0" borderId="16" xfId="0" applyFont="1" applyFill="1" applyBorder="1" applyAlignment="1">
      <alignment horizontal="center" vertical="center" wrapText="1"/>
    </xf>
    <xf numFmtId="0" fontId="93" fillId="0" borderId="12" xfId="0" applyFont="1" applyBorder="1" applyAlignment="1">
      <alignment horizontal="center" vertical="center" wrapText="1"/>
    </xf>
    <xf numFmtId="0" fontId="93" fillId="0" borderId="12" xfId="0" applyFont="1" applyBorder="1" applyAlignment="1">
      <alignment horizontal="justify" vertical="center" wrapText="1"/>
    </xf>
    <xf numFmtId="0" fontId="85" fillId="0" borderId="15" xfId="111" applyFont="1" applyFill="1" applyBorder="1" applyAlignment="1">
      <alignment horizontal="center" vertical="center" wrapText="1"/>
      <protection/>
    </xf>
    <xf numFmtId="49" fontId="89" fillId="0" borderId="16" xfId="0" applyNumberFormat="1" applyFont="1" applyBorder="1" applyAlignment="1">
      <alignment horizontal="center" vertical="center" wrapText="1"/>
    </xf>
    <xf numFmtId="0" fontId="89" fillId="0" borderId="12" xfId="0" applyFont="1" applyBorder="1" applyAlignment="1">
      <alignment horizontal="center" vertical="center" wrapText="1"/>
    </xf>
    <xf numFmtId="49" fontId="89" fillId="0" borderId="16" xfId="108" applyNumberFormat="1" applyFont="1" applyBorder="1" applyAlignment="1" quotePrefix="1">
      <alignment horizontal="center" vertical="center" wrapText="1"/>
      <protection/>
    </xf>
    <xf numFmtId="0" fontId="89" fillId="0" borderId="16" xfId="0" applyFont="1" applyFill="1" applyBorder="1" applyAlignment="1">
      <alignment horizontal="center" vertical="center" wrapText="1"/>
    </xf>
    <xf numFmtId="49" fontId="89" fillId="0" borderId="16" xfId="0" applyNumberFormat="1" applyFont="1" applyFill="1" applyBorder="1" applyAlignment="1">
      <alignment horizontal="center" vertical="center" wrapText="1"/>
    </xf>
    <xf numFmtId="0" fontId="89" fillId="0" borderId="12" xfId="0" applyFont="1" applyFill="1" applyBorder="1" applyAlignment="1">
      <alignment horizontal="center" vertical="center" wrapText="1"/>
    </xf>
    <xf numFmtId="49" fontId="89" fillId="0" borderId="16" xfId="108" applyNumberFormat="1" applyFont="1" applyFill="1" applyBorder="1" applyAlignment="1" quotePrefix="1">
      <alignment horizontal="center" vertical="center" wrapText="1"/>
      <protection/>
    </xf>
    <xf numFmtId="0" fontId="82" fillId="0" borderId="16" xfId="0" applyFont="1" applyFill="1" applyBorder="1" applyAlignment="1">
      <alignment horizontal="center" vertical="center" wrapText="1"/>
    </xf>
    <xf numFmtId="0" fontId="82" fillId="0" borderId="12" xfId="0" applyFont="1" applyFill="1" applyBorder="1" applyAlignment="1" quotePrefix="1">
      <alignment horizontal="center" vertical="center" wrapText="1"/>
    </xf>
    <xf numFmtId="0" fontId="82" fillId="0" borderId="16" xfId="0" applyFont="1" applyFill="1" applyBorder="1" applyAlignment="1" quotePrefix="1">
      <alignment horizontal="center" vertical="center" wrapText="1"/>
    </xf>
    <xf numFmtId="0" fontId="85" fillId="0" borderId="12" xfId="0" applyFont="1" applyFill="1" applyBorder="1" applyAlignment="1" quotePrefix="1">
      <alignment horizontal="center" vertical="center" wrapText="1"/>
    </xf>
    <xf numFmtId="0" fontId="85" fillId="0" borderId="16" xfId="0" applyFont="1" applyFill="1" applyBorder="1" applyAlignment="1" quotePrefix="1">
      <alignment horizontal="center" vertical="center" wrapText="1"/>
    </xf>
    <xf numFmtId="3" fontId="85" fillId="0" borderId="12" xfId="0" applyNumberFormat="1" applyFont="1" applyFill="1" applyBorder="1" applyAlignment="1">
      <alignment horizontal="center" vertical="center"/>
    </xf>
    <xf numFmtId="0" fontId="85" fillId="0" borderId="12" xfId="0" applyFont="1" applyFill="1" applyBorder="1" applyAlignment="1">
      <alignment horizontal="center" vertical="center"/>
    </xf>
    <xf numFmtId="0" fontId="85" fillId="0" borderId="0" xfId="0" applyFont="1" applyAlignment="1">
      <alignment horizontal="center" vertical="center"/>
    </xf>
    <xf numFmtId="0" fontId="86" fillId="0" borderId="12" xfId="0" applyNumberFormat="1" applyFont="1" applyFill="1" applyBorder="1" applyAlignment="1" applyProtection="1">
      <alignment/>
      <protection/>
    </xf>
    <xf numFmtId="0" fontId="82" fillId="0" borderId="12" xfId="111" applyFont="1" applyBorder="1" applyAlignment="1">
      <alignment horizontal="center" vertical="center" wrapText="1"/>
      <protection/>
    </xf>
    <xf numFmtId="0" fontId="61" fillId="0" borderId="23" xfId="0" applyFont="1" applyBorder="1" applyAlignment="1">
      <alignment vertical="center" wrapText="1"/>
    </xf>
    <xf numFmtId="0" fontId="66" fillId="0" borderId="31" xfId="0" applyFont="1" applyBorder="1" applyAlignment="1">
      <alignment horizontal="center"/>
    </xf>
    <xf numFmtId="0" fontId="94" fillId="0" borderId="12" xfId="106" applyFont="1" applyBorder="1" applyAlignment="1">
      <alignment horizontal="center" wrapText="1"/>
      <protection/>
    </xf>
    <xf numFmtId="0" fontId="75" fillId="0" borderId="55" xfId="118" applyFont="1" applyBorder="1" applyAlignment="1">
      <alignment horizontal="center" vertical="center" wrapText="1"/>
      <protection/>
    </xf>
    <xf numFmtId="0" fontId="79" fillId="0" borderId="27" xfId="118" applyFont="1" applyBorder="1">
      <alignment/>
      <protection/>
    </xf>
    <xf numFmtId="0" fontId="79" fillId="0" borderId="29" xfId="118" applyFont="1" applyBorder="1">
      <alignment/>
      <protection/>
    </xf>
    <xf numFmtId="0" fontId="77" fillId="0" borderId="29" xfId="118" applyFont="1" applyBorder="1">
      <alignment/>
      <protection/>
    </xf>
    <xf numFmtId="0" fontId="75" fillId="0" borderId="12" xfId="118" applyFont="1" applyBorder="1">
      <alignment/>
      <protection/>
    </xf>
    <xf numFmtId="0" fontId="79" fillId="0" borderId="12" xfId="118" applyFont="1" applyFill="1" applyBorder="1">
      <alignment/>
      <protection/>
    </xf>
    <xf numFmtId="1" fontId="36" fillId="0" borderId="12" xfId="0" applyNumberFormat="1" applyFont="1" applyBorder="1" applyAlignment="1">
      <alignment horizontal="right"/>
    </xf>
    <xf numFmtId="0" fontId="85" fillId="0" borderId="12" xfId="0" applyFont="1" applyBorder="1" applyAlignment="1">
      <alignment horizontal="center" vertical="center"/>
    </xf>
    <xf numFmtId="49" fontId="85" fillId="0" borderId="23" xfId="0" applyNumberFormat="1" applyFont="1" applyFill="1" applyBorder="1" applyAlignment="1">
      <alignment horizontal="center" vertical="center" wrapText="1"/>
    </xf>
    <xf numFmtId="2" fontId="85" fillId="0" borderId="23" xfId="115" applyNumberFormat="1" applyFont="1" applyFill="1" applyBorder="1" applyAlignment="1">
      <alignment horizontal="center" vertical="center" wrapText="1"/>
      <protection/>
    </xf>
    <xf numFmtId="49" fontId="85" fillId="0" borderId="23" xfId="115" applyNumberFormat="1" applyFont="1" applyFill="1" applyBorder="1" applyAlignment="1" quotePrefix="1">
      <alignment horizontal="center" vertical="center" wrapText="1"/>
      <protection/>
    </xf>
    <xf numFmtId="0" fontId="75" fillId="0" borderId="17" xfId="118" applyFont="1" applyBorder="1" applyAlignment="1">
      <alignment horizontal="center" vertical="center" wrapText="1"/>
      <protection/>
    </xf>
    <xf numFmtId="0" fontId="75" fillId="0" borderId="56" xfId="118" applyFont="1" applyBorder="1" applyAlignment="1">
      <alignment horizontal="center" vertical="center" wrapText="1"/>
      <protection/>
    </xf>
    <xf numFmtId="0" fontId="75" fillId="0" borderId="57" xfId="118" applyFont="1" applyBorder="1" applyAlignment="1">
      <alignment horizontal="center" vertical="center" wrapText="1"/>
      <protection/>
    </xf>
    <xf numFmtId="0" fontId="77" fillId="0" borderId="36" xfId="118" applyFont="1" applyBorder="1">
      <alignment/>
      <protection/>
    </xf>
    <xf numFmtId="0" fontId="63" fillId="0" borderId="12" xfId="118" applyFont="1" applyBorder="1" applyAlignment="1">
      <alignment horizontal="center" vertical="center" wrapText="1"/>
      <protection/>
    </xf>
    <xf numFmtId="0" fontId="66" fillId="0" borderId="12" xfId="0" applyFont="1" applyBorder="1" applyAlignment="1">
      <alignment wrapText="1"/>
    </xf>
    <xf numFmtId="0" fontId="65" fillId="0" borderId="31" xfId="0" applyFont="1" applyFill="1" applyBorder="1" applyAlignment="1">
      <alignment horizontal="center" wrapText="1"/>
    </xf>
    <xf numFmtId="0" fontId="61" fillId="0" borderId="31" xfId="0" applyFont="1" applyBorder="1" applyAlignment="1">
      <alignment horizontal="center" vertical="center" wrapText="1"/>
    </xf>
    <xf numFmtId="0" fontId="50" fillId="0" borderId="0" xfId="0" applyFont="1" applyFill="1" applyAlignment="1">
      <alignment vertical="center"/>
    </xf>
    <xf numFmtId="0" fontId="53" fillId="0" borderId="27" xfId="0" applyNumberFormat="1" applyFont="1" applyFill="1" applyBorder="1" applyAlignment="1" applyProtection="1">
      <alignment horizontal="center"/>
      <protection/>
    </xf>
    <xf numFmtId="0" fontId="53" fillId="0" borderId="0" xfId="0" applyNumberFormat="1" applyFont="1" applyFill="1" applyBorder="1" applyAlignment="1" applyProtection="1">
      <alignment horizontal="center" vertical="top"/>
      <protection/>
    </xf>
    <xf numFmtId="0" fontId="43" fillId="0" borderId="27"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center" vertical="center" wrapText="1"/>
      <protection/>
    </xf>
    <xf numFmtId="2" fontId="0" fillId="0" borderId="12" xfId="0" applyNumberFormat="1" applyFont="1" applyFill="1" applyBorder="1" applyAlignment="1">
      <alignment horizontal="center" vertical="center" wrapText="1"/>
    </xf>
    <xf numFmtId="2" fontId="0" fillId="0" borderId="16" xfId="115" applyNumberFormat="1" applyFont="1" applyFill="1" applyBorder="1" applyAlignment="1">
      <alignment horizontal="center" vertical="center" wrapText="1"/>
      <protection/>
    </xf>
    <xf numFmtId="2" fontId="0" fillId="0" borderId="12" xfId="0" applyNumberFormat="1" applyFont="1" applyFill="1" applyBorder="1" applyAlignment="1">
      <alignment horizontal="center" vertical="center" wrapText="1"/>
    </xf>
    <xf numFmtId="2" fontId="0" fillId="0" borderId="23" xfId="0" applyNumberFormat="1" applyFont="1" applyFill="1" applyBorder="1" applyAlignment="1">
      <alignment horizontal="center" vertical="center" wrapText="1"/>
    </xf>
    <xf numFmtId="0" fontId="70" fillId="0" borderId="12" xfId="0" applyFont="1" applyFill="1" applyBorder="1" applyAlignment="1">
      <alignment horizontal="justify" vertical="center" wrapText="1"/>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184" fontId="0" fillId="0" borderId="12" xfId="0" applyNumberFormat="1" applyFont="1" applyBorder="1" applyAlignment="1">
      <alignment vertical="justify"/>
    </xf>
    <xf numFmtId="0" fontId="0" fillId="0" borderId="0" xfId="0" applyNumberFormat="1" applyFont="1" applyFill="1" applyAlignment="1" applyProtection="1">
      <alignment/>
      <protection/>
    </xf>
    <xf numFmtId="0" fontId="61" fillId="0" borderId="24" xfId="0" applyFont="1" applyBorder="1" applyAlignment="1">
      <alignment horizontal="center" vertical="center" wrapText="1"/>
    </xf>
    <xf numFmtId="2" fontId="36" fillId="0" borderId="14" xfId="0" applyNumberFormat="1" applyFont="1" applyBorder="1" applyAlignment="1">
      <alignment horizontal="right"/>
    </xf>
    <xf numFmtId="0" fontId="65" fillId="0" borderId="34" xfId="0" applyFont="1" applyBorder="1" applyAlignment="1">
      <alignment horizontal="center" wrapText="1"/>
    </xf>
    <xf numFmtId="0" fontId="64" fillId="0" borderId="12" xfId="0" applyFont="1" applyBorder="1" applyAlignment="1">
      <alignment horizontal="center" vertical="center" wrapText="1"/>
    </xf>
    <xf numFmtId="184" fontId="61" fillId="0" borderId="12" xfId="96" applyNumberFormat="1" applyFont="1" applyBorder="1" applyAlignment="1">
      <alignment horizontal="center" vertical="center"/>
      <protection/>
    </xf>
    <xf numFmtId="184" fontId="61" fillId="0" borderId="12" xfId="96" applyNumberFormat="1" applyFont="1" applyBorder="1" applyAlignment="1">
      <alignment horizontal="center" vertical="center" wrapText="1"/>
      <protection/>
    </xf>
    <xf numFmtId="0" fontId="61" fillId="0" borderId="24" xfId="0" applyFont="1" applyFill="1" applyBorder="1" applyAlignment="1">
      <alignment horizontal="center" vertical="center" wrapText="1"/>
    </xf>
    <xf numFmtId="184" fontId="64" fillId="0" borderId="12" xfId="96" applyNumberFormat="1" applyFont="1" applyBorder="1" applyAlignment="1">
      <alignment horizontal="center" vertical="center"/>
      <protection/>
    </xf>
    <xf numFmtId="184" fontId="61" fillId="0" borderId="50" xfId="96" applyNumberFormat="1" applyFont="1" applyBorder="1" applyAlignment="1">
      <alignment horizontal="center" vertical="center" wrapText="1"/>
      <protection/>
    </xf>
    <xf numFmtId="0" fontId="61" fillId="0" borderId="50" xfId="0" applyFont="1" applyBorder="1" applyAlignment="1">
      <alignment horizontal="center" vertical="center" wrapText="1"/>
    </xf>
    <xf numFmtId="3" fontId="85" fillId="0" borderId="16" xfId="96" applyNumberFormat="1" applyFont="1" applyFill="1" applyBorder="1" applyAlignment="1">
      <alignment horizontal="center" vertical="center"/>
      <protection/>
    </xf>
    <xf numFmtId="0" fontId="40" fillId="0" borderId="52" xfId="118" applyFont="1" applyBorder="1" applyAlignment="1">
      <alignment horizontal="center" vertical="center" wrapText="1"/>
      <protection/>
    </xf>
    <xf numFmtId="0" fontId="63" fillId="0" borderId="24" xfId="118" applyFont="1" applyBorder="1" applyAlignment="1">
      <alignment horizontal="center" vertical="center" wrapText="1"/>
      <protection/>
    </xf>
    <xf numFmtId="0" fontId="77" fillId="0" borderId="58" xfId="118" applyFont="1" applyBorder="1">
      <alignment/>
      <protection/>
    </xf>
    <xf numFmtId="0" fontId="75" fillId="0" borderId="12" xfId="118" applyFont="1" applyBorder="1" applyAlignment="1">
      <alignment horizontal="center" vertical="center" wrapText="1"/>
      <protection/>
    </xf>
    <xf numFmtId="3" fontId="82" fillId="0" borderId="16" xfId="96" applyNumberFormat="1" applyFont="1" applyBorder="1" applyAlignment="1">
      <alignment horizontal="center" vertical="center"/>
      <protection/>
    </xf>
    <xf numFmtId="0" fontId="77" fillId="0" borderId="59" xfId="118" applyFont="1" applyBorder="1">
      <alignment/>
      <protection/>
    </xf>
    <xf numFmtId="3" fontId="85" fillId="0" borderId="16" xfId="108" applyNumberFormat="1" applyFont="1" applyBorder="1" applyAlignment="1">
      <alignment horizontal="center" vertical="center" wrapText="1"/>
      <protection/>
    </xf>
    <xf numFmtId="3" fontId="84" fillId="0" borderId="16" xfId="96" applyNumberFormat="1" applyFont="1" applyBorder="1" applyAlignment="1">
      <alignment horizontal="center" vertical="center"/>
      <protection/>
    </xf>
    <xf numFmtId="0" fontId="77" fillId="0" borderId="60" xfId="118" applyFont="1" applyBorder="1">
      <alignment/>
      <protection/>
    </xf>
    <xf numFmtId="0" fontId="75" fillId="0" borderId="61" xfId="118" applyFont="1" applyBorder="1" applyAlignment="1">
      <alignment horizontal="center" vertical="center" wrapText="1"/>
      <protection/>
    </xf>
    <xf numFmtId="0" fontId="77" fillId="0" borderId="62" xfId="118" applyFont="1" applyBorder="1">
      <alignment/>
      <protection/>
    </xf>
    <xf numFmtId="0" fontId="94" fillId="0" borderId="24" xfId="106" applyFont="1" applyBorder="1" applyAlignment="1">
      <alignment wrapText="1"/>
      <protection/>
    </xf>
    <xf numFmtId="0" fontId="36" fillId="0" borderId="12" xfId="0" applyFont="1" applyBorder="1" applyAlignment="1">
      <alignment horizontal="right"/>
    </xf>
    <xf numFmtId="1" fontId="40" fillId="0" borderId="12" xfId="0" applyNumberFormat="1" applyFont="1" applyBorder="1" applyAlignment="1">
      <alignment horizontal="right" wrapText="1"/>
    </xf>
    <xf numFmtId="0" fontId="40" fillId="0" borderId="12" xfId="0" applyFont="1" applyBorder="1" applyAlignment="1">
      <alignment horizontal="right" wrapText="1"/>
    </xf>
    <xf numFmtId="0" fontId="66" fillId="0" borderId="12" xfId="0" applyFont="1" applyBorder="1" applyAlignment="1">
      <alignment horizontal="center" vertical="center" wrapText="1"/>
    </xf>
    <xf numFmtId="0" fontId="68" fillId="0" borderId="31" xfId="0" applyFont="1" applyBorder="1" applyAlignment="1">
      <alignment horizontal="center" wrapText="1"/>
    </xf>
    <xf numFmtId="0" fontId="64" fillId="0" borderId="12" xfId="118" applyFont="1" applyBorder="1" applyAlignment="1">
      <alignment horizontal="center" vertical="center" wrapText="1"/>
      <protection/>
    </xf>
    <xf numFmtId="0" fontId="68" fillId="0" borderId="52" xfId="118" applyFont="1" applyFill="1" applyBorder="1" applyAlignment="1">
      <alignment horizontal="center" vertical="center" wrapText="1"/>
      <protection/>
    </xf>
    <xf numFmtId="0" fontId="79" fillId="0" borderId="63" xfId="118" applyFont="1" applyBorder="1">
      <alignment/>
      <protection/>
    </xf>
    <xf numFmtId="3" fontId="85" fillId="0" borderId="64" xfId="108" applyNumberFormat="1" applyFont="1" applyBorder="1" applyAlignment="1">
      <alignment horizontal="center" vertical="center" wrapText="1"/>
      <protection/>
    </xf>
    <xf numFmtId="0" fontId="85" fillId="0" borderId="65" xfId="111" applyFont="1" applyBorder="1" applyAlignment="1">
      <alignment horizontal="center" vertical="center" wrapText="1"/>
      <protection/>
    </xf>
    <xf numFmtId="0" fontId="85" fillId="0" borderId="23" xfId="111" applyFont="1" applyFill="1" applyBorder="1" applyAlignment="1">
      <alignment horizontal="center" vertical="center" wrapText="1"/>
      <protection/>
    </xf>
    <xf numFmtId="0" fontId="65" fillId="0" borderId="12" xfId="0" applyFont="1" applyBorder="1" applyAlignment="1">
      <alignment horizontal="center" vertical="center" wrapText="1"/>
    </xf>
    <xf numFmtId="4" fontId="66" fillId="0" borderId="12" xfId="0" applyNumberFormat="1" applyFont="1" applyBorder="1" applyAlignment="1">
      <alignment horizontal="center" vertical="center" wrapText="1"/>
    </xf>
    <xf numFmtId="3" fontId="65" fillId="0" borderId="12" xfId="0" applyNumberFormat="1" applyFont="1" applyFill="1" applyBorder="1" applyAlignment="1">
      <alignment horizontal="center" vertical="center" wrapText="1"/>
    </xf>
    <xf numFmtId="3" fontId="65" fillId="0" borderId="12" xfId="0" applyNumberFormat="1" applyFont="1" applyBorder="1" applyAlignment="1">
      <alignment horizontal="center" vertical="center" wrapText="1"/>
    </xf>
    <xf numFmtId="0" fontId="96" fillId="0" borderId="12" xfId="0" applyFont="1" applyBorder="1" applyAlignment="1">
      <alignment horizontal="center" vertical="center" wrapText="1"/>
    </xf>
    <xf numFmtId="0" fontId="96" fillId="0" borderId="12" xfId="0" applyFont="1" applyBorder="1" applyAlignment="1">
      <alignment horizontal="right" vertical="center" wrapText="1"/>
    </xf>
    <xf numFmtId="4" fontId="65" fillId="0" borderId="12" xfId="0" applyNumberFormat="1" applyFont="1" applyBorder="1" applyAlignment="1">
      <alignment horizontal="center" vertical="center" wrapText="1"/>
    </xf>
    <xf numFmtId="0" fontId="96" fillId="0" borderId="12" xfId="0" applyFont="1" applyFill="1" applyBorder="1" applyAlignment="1">
      <alignment horizontal="right" vertical="center" wrapText="1"/>
    </xf>
    <xf numFmtId="0" fontId="96" fillId="0" borderId="12" xfId="0" applyFont="1" applyFill="1" applyBorder="1" applyAlignment="1">
      <alignment horizontal="center" vertical="center" wrapText="1"/>
    </xf>
    <xf numFmtId="4" fontId="65" fillId="0" borderId="12" xfId="0" applyNumberFormat="1" applyFont="1" applyFill="1" applyBorder="1" applyAlignment="1">
      <alignment horizontal="center" vertical="center" wrapText="1"/>
    </xf>
    <xf numFmtId="3" fontId="66" fillId="0" borderId="12" xfId="0" applyNumberFormat="1" applyFont="1" applyBorder="1" applyAlignment="1">
      <alignment horizontal="center" vertical="center" wrapText="1"/>
    </xf>
    <xf numFmtId="3" fontId="66" fillId="0" borderId="12" xfId="96" applyNumberFormat="1" applyFont="1" applyBorder="1" applyAlignment="1">
      <alignment horizontal="center" vertical="center"/>
      <protection/>
    </xf>
    <xf numFmtId="184" fontId="96" fillId="0" borderId="12" xfId="96" applyNumberFormat="1" applyFont="1" applyBorder="1" applyAlignment="1">
      <alignment vertical="center"/>
      <protection/>
    </xf>
    <xf numFmtId="3" fontId="65" fillId="0" borderId="12" xfId="96" applyNumberFormat="1" applyFont="1" applyBorder="1" applyAlignment="1">
      <alignment horizontal="center" vertical="center"/>
      <protection/>
    </xf>
    <xf numFmtId="184" fontId="66" fillId="0" borderId="12" xfId="96" applyNumberFormat="1" applyFont="1" applyBorder="1" applyAlignment="1">
      <alignment vertical="center"/>
      <protection/>
    </xf>
    <xf numFmtId="49" fontId="64" fillId="0" borderId="12" xfId="0" applyNumberFormat="1" applyFont="1" applyFill="1" applyBorder="1" applyAlignment="1">
      <alignment horizontal="center" vertical="center" wrapText="1"/>
    </xf>
    <xf numFmtId="0" fontId="64" fillId="0" borderId="12" xfId="0" applyNumberFormat="1" applyFont="1" applyFill="1" applyBorder="1" applyAlignment="1" applyProtection="1">
      <alignment horizontal="center" vertical="center" wrapText="1"/>
      <protection/>
    </xf>
    <xf numFmtId="49" fontId="64" fillId="0" borderId="12" xfId="0" applyNumberFormat="1" applyFont="1" applyFill="1" applyBorder="1" applyAlignment="1" quotePrefix="1">
      <alignment horizontal="center" vertical="center" wrapText="1"/>
    </xf>
    <xf numFmtId="49" fontId="61" fillId="0" borderId="12" xfId="0" applyNumberFormat="1" applyFont="1" applyFill="1" applyBorder="1" applyAlignment="1" applyProtection="1">
      <alignment horizontal="center" vertical="center" wrapText="1"/>
      <protection/>
    </xf>
    <xf numFmtId="49" fontId="64" fillId="0" borderId="12" xfId="0" applyNumberFormat="1" applyFont="1" applyFill="1" applyBorder="1" applyAlignment="1" applyProtection="1">
      <alignment horizontal="center" vertical="center" wrapText="1"/>
      <protection/>
    </xf>
    <xf numFmtId="0" fontId="64" fillId="0" borderId="12" xfId="107" applyFont="1" applyFill="1" applyBorder="1" applyAlignment="1" quotePrefix="1">
      <alignment horizontal="center" vertical="center" wrapText="1"/>
      <protection/>
    </xf>
    <xf numFmtId="0" fontId="64" fillId="0" borderId="12" xfId="107" applyFont="1" applyFill="1" applyBorder="1" applyAlignment="1">
      <alignment horizontal="center" vertical="center" wrapText="1"/>
      <protection/>
    </xf>
    <xf numFmtId="2" fontId="64" fillId="0" borderId="12" xfId="107" applyNumberFormat="1" applyFont="1" applyFill="1" applyBorder="1" applyAlignment="1">
      <alignment horizontal="center" vertical="center" wrapText="1"/>
      <protection/>
    </xf>
    <xf numFmtId="0" fontId="64" fillId="0" borderId="12" xfId="0" applyNumberFormat="1" applyFont="1" applyFill="1" applyBorder="1" applyAlignment="1" applyProtection="1" quotePrefix="1">
      <alignment horizontal="center" vertical="center" wrapText="1"/>
      <protection/>
    </xf>
    <xf numFmtId="0" fontId="61" fillId="0" borderId="12" xfId="107" applyFont="1" applyFill="1" applyBorder="1" applyAlignment="1" quotePrefix="1">
      <alignment horizontal="center" vertical="center" wrapText="1"/>
      <protection/>
    </xf>
    <xf numFmtId="2" fontId="61" fillId="0" borderId="12" xfId="107" applyNumberFormat="1" applyFont="1" applyFill="1" applyBorder="1" applyAlignment="1" quotePrefix="1">
      <alignment horizontal="center" vertical="center" wrapText="1"/>
      <protection/>
    </xf>
    <xf numFmtId="0" fontId="61" fillId="0" borderId="12" xfId="0" applyFont="1" applyFill="1" applyBorder="1" applyAlignment="1" quotePrefix="1">
      <alignment horizontal="center" vertical="center" wrapText="1"/>
    </xf>
    <xf numFmtId="2" fontId="61" fillId="0" borderId="12" xfId="0" applyNumberFormat="1" applyFont="1" applyFill="1" applyBorder="1" applyAlignment="1" quotePrefix="1">
      <alignment horizontal="center" vertical="center" wrapText="1"/>
    </xf>
    <xf numFmtId="0" fontId="64" fillId="0" borderId="16" xfId="0" applyNumberFormat="1" applyFont="1" applyFill="1" applyBorder="1" applyAlignment="1" applyProtection="1" quotePrefix="1">
      <alignment horizontal="center" vertical="center" wrapText="1"/>
      <protection/>
    </xf>
    <xf numFmtId="0" fontId="61" fillId="0" borderId="16" xfId="0" applyFont="1" applyFill="1" applyBorder="1" applyAlignment="1" quotePrefix="1">
      <alignment horizontal="center" vertical="center" wrapText="1"/>
    </xf>
    <xf numFmtId="2" fontId="61" fillId="0" borderId="16" xfId="0" applyNumberFormat="1" applyFont="1" applyFill="1" applyBorder="1" applyAlignment="1" quotePrefix="1">
      <alignment horizontal="center" vertical="center" wrapText="1"/>
    </xf>
    <xf numFmtId="0" fontId="61" fillId="0" borderId="16" xfId="0" applyNumberFormat="1" applyFont="1" applyFill="1" applyBorder="1" applyAlignment="1" applyProtection="1" quotePrefix="1">
      <alignment horizontal="center" vertical="center" wrapText="1"/>
      <protection/>
    </xf>
    <xf numFmtId="2" fontId="61" fillId="0" borderId="16" xfId="115" applyNumberFormat="1" applyFont="1" applyFill="1" applyBorder="1" applyAlignment="1" quotePrefix="1">
      <alignment horizontal="center" vertical="center" wrapText="1"/>
      <protection/>
    </xf>
    <xf numFmtId="49" fontId="61" fillId="0" borderId="16" xfId="0" applyNumberFormat="1" applyFont="1" applyFill="1" applyBorder="1" applyAlignment="1" applyProtection="1" quotePrefix="1">
      <alignment horizontal="center" vertical="center" wrapText="1"/>
      <protection/>
    </xf>
    <xf numFmtId="49" fontId="61" fillId="0" borderId="16" xfId="115" applyNumberFormat="1" applyFont="1" applyFill="1" applyBorder="1" applyAlignment="1" quotePrefix="1">
      <alignment horizontal="center" vertical="center" wrapText="1"/>
      <protection/>
    </xf>
    <xf numFmtId="0" fontId="61" fillId="0" borderId="12" xfId="0" applyNumberFormat="1" applyFont="1" applyFill="1" applyBorder="1" applyAlignment="1" applyProtection="1" quotePrefix="1">
      <alignment horizontal="center" vertical="center" wrapText="1"/>
      <protection/>
    </xf>
    <xf numFmtId="49" fontId="61" fillId="0" borderId="12" xfId="0" applyNumberFormat="1" applyFont="1" applyFill="1" applyBorder="1" applyAlignment="1" applyProtection="1" quotePrefix="1">
      <alignment horizontal="center" vertical="center" wrapText="1"/>
      <protection/>
    </xf>
    <xf numFmtId="49" fontId="61" fillId="0" borderId="12" xfId="107" applyNumberFormat="1" applyFont="1" applyFill="1" applyBorder="1" applyAlignment="1" quotePrefix="1">
      <alignment horizontal="center" vertical="center" wrapText="1"/>
      <protection/>
    </xf>
    <xf numFmtId="49" fontId="61" fillId="0" borderId="23" xfId="0" applyNumberFormat="1" applyFont="1" applyFill="1" applyBorder="1" applyAlignment="1" applyProtection="1" quotePrefix="1">
      <alignment horizontal="center" vertical="center" wrapText="1"/>
      <protection/>
    </xf>
    <xf numFmtId="0" fontId="61" fillId="0" borderId="23" xfId="0" applyFont="1" applyFill="1" applyBorder="1" applyAlignment="1" quotePrefix="1">
      <alignment horizontal="center" vertical="center" wrapText="1"/>
    </xf>
    <xf numFmtId="49" fontId="61" fillId="0" borderId="23" xfId="107" applyNumberFormat="1" applyFont="1" applyFill="1" applyBorder="1" applyAlignment="1" quotePrefix="1">
      <alignment horizontal="center" vertical="center" wrapText="1"/>
      <protection/>
    </xf>
    <xf numFmtId="0" fontId="61" fillId="0" borderId="12" xfId="0" applyFont="1" applyFill="1" applyBorder="1" applyAlignment="1">
      <alignment horizontal="center" vertical="center"/>
    </xf>
    <xf numFmtId="49" fontId="61" fillId="0" borderId="12" xfId="0" applyNumberFormat="1" applyFont="1" applyFill="1" applyBorder="1" applyAlignment="1" quotePrefix="1">
      <alignment horizontal="center" vertical="center" wrapText="1"/>
    </xf>
    <xf numFmtId="49" fontId="61" fillId="0" borderId="12" xfId="0" applyNumberFormat="1" applyFont="1" applyFill="1" applyBorder="1" applyAlignment="1">
      <alignment horizontal="center" vertical="center" wrapText="1"/>
    </xf>
    <xf numFmtId="49" fontId="64" fillId="0" borderId="16" xfId="0" applyNumberFormat="1" applyFont="1" applyFill="1" applyBorder="1" applyAlignment="1" quotePrefix="1">
      <alignment horizontal="center" vertical="center" wrapText="1"/>
    </xf>
    <xf numFmtId="49" fontId="64" fillId="0" borderId="16" xfId="0" applyNumberFormat="1" applyFont="1" applyFill="1" applyBorder="1" applyAlignment="1">
      <alignment horizontal="center" vertical="center" wrapText="1"/>
    </xf>
    <xf numFmtId="49" fontId="61" fillId="0" borderId="15" xfId="0" applyNumberFormat="1" applyFont="1" applyFill="1" applyBorder="1" applyAlignment="1" quotePrefix="1">
      <alignment horizontal="center" vertical="center" wrapText="1"/>
    </xf>
    <xf numFmtId="49" fontId="61" fillId="0" borderId="15" xfId="0" applyNumberFormat="1" applyFont="1" applyFill="1" applyBorder="1" applyAlignment="1">
      <alignment horizontal="center" vertical="center" wrapText="1"/>
    </xf>
    <xf numFmtId="0" fontId="64" fillId="0" borderId="12" xfId="0" applyFont="1" applyFill="1" applyBorder="1" applyAlignment="1">
      <alignment horizontal="justify" vertical="center" wrapText="1"/>
    </xf>
    <xf numFmtId="0" fontId="64" fillId="0" borderId="12" xfId="112" applyFont="1" applyFill="1" applyBorder="1" applyAlignment="1" quotePrefix="1">
      <alignment horizontal="center" vertical="center" wrapText="1"/>
      <protection/>
    </xf>
    <xf numFmtId="2" fontId="64" fillId="0" borderId="12" xfId="107" applyNumberFormat="1" applyFont="1" applyFill="1" applyBorder="1" applyAlignment="1" quotePrefix="1">
      <alignment horizontal="center" vertical="center" wrapText="1"/>
      <protection/>
    </xf>
    <xf numFmtId="2" fontId="61" fillId="0" borderId="12" xfId="0" applyNumberFormat="1" applyFont="1" applyFill="1" applyBorder="1" applyAlignment="1">
      <alignment horizontal="center" vertical="center" wrapText="1"/>
    </xf>
    <xf numFmtId="2" fontId="64" fillId="0" borderId="16" xfId="0" applyNumberFormat="1" applyFont="1" applyFill="1" applyBorder="1" applyAlignment="1" quotePrefix="1">
      <alignment horizontal="center" vertical="center" wrapText="1"/>
    </xf>
    <xf numFmtId="0" fontId="98" fillId="0" borderId="12" xfId="113" applyFont="1" applyFill="1" applyBorder="1" applyAlignment="1">
      <alignment horizontal="center" vertical="center" wrapText="1"/>
      <protection/>
    </xf>
    <xf numFmtId="0" fontId="97" fillId="0" borderId="12" xfId="0" applyNumberFormat="1" applyFont="1" applyFill="1" applyBorder="1" applyAlignment="1" applyProtection="1">
      <alignment horizontal="center" vertical="center" wrapText="1"/>
      <protection/>
    </xf>
    <xf numFmtId="0" fontId="97" fillId="0" borderId="12" xfId="0" applyFont="1" applyBorder="1" applyAlignment="1">
      <alignment horizontal="center" vertical="center" wrapText="1"/>
    </xf>
    <xf numFmtId="0" fontId="99" fillId="0" borderId="12" xfId="113" applyFont="1" applyFill="1" applyBorder="1" applyAlignment="1">
      <alignment horizontal="center" vertical="center" wrapText="1"/>
      <protection/>
    </xf>
    <xf numFmtId="0" fontId="61" fillId="0" borderId="12" xfId="0" applyNumberFormat="1" applyFont="1" applyFill="1" applyBorder="1" applyAlignment="1" applyProtection="1">
      <alignment horizontal="center" vertical="center" wrapText="1"/>
      <protection/>
    </xf>
    <xf numFmtId="2" fontId="56" fillId="0" borderId="16" xfId="115" applyNumberFormat="1" applyFont="1" applyFill="1" applyBorder="1" applyAlignment="1">
      <alignment horizontal="center" vertical="center" wrapText="1"/>
      <protection/>
    </xf>
    <xf numFmtId="2" fontId="61" fillId="0" borderId="23" xfId="0" applyNumberFormat="1" applyFont="1" applyFill="1" applyBorder="1" applyAlignment="1">
      <alignment horizontal="center" vertical="center" wrapText="1"/>
    </xf>
    <xf numFmtId="2" fontId="61" fillId="0" borderId="12" xfId="0" applyNumberFormat="1" applyFont="1" applyFill="1" applyBorder="1" applyAlignment="1">
      <alignment vertical="center" wrapText="1"/>
    </xf>
    <xf numFmtId="0" fontId="61" fillId="0" borderId="29" xfId="0" applyFont="1" applyFill="1" applyBorder="1" applyAlignment="1">
      <alignment horizontal="center" vertical="center" wrapText="1"/>
    </xf>
    <xf numFmtId="0" fontId="61" fillId="0" borderId="31" xfId="0" applyFont="1" applyFill="1" applyBorder="1" applyAlignment="1">
      <alignment horizontal="center" vertical="center" wrapText="1"/>
    </xf>
    <xf numFmtId="0" fontId="0" fillId="0" borderId="0" xfId="0" applyAlignment="1">
      <alignment horizontal="right"/>
    </xf>
    <xf numFmtId="0" fontId="0" fillId="0" borderId="12" xfId="0" applyBorder="1" applyAlignment="1">
      <alignment horizontal="center" vertical="center" wrapText="1"/>
    </xf>
    <xf numFmtId="0" fontId="0" fillId="28" borderId="12" xfId="0" applyFill="1" applyBorder="1" applyAlignment="1">
      <alignment horizontal="center" vertical="center" wrapText="1"/>
    </xf>
    <xf numFmtId="0" fontId="24" fillId="28" borderId="12" xfId="0" applyFont="1" applyFill="1" applyBorder="1" applyAlignment="1">
      <alignment vertical="center" wrapText="1"/>
    </xf>
    <xf numFmtId="0" fontId="24" fillId="0" borderId="0" xfId="0" applyFont="1" applyAlignment="1">
      <alignment horizontal="left"/>
    </xf>
    <xf numFmtId="0" fontId="2" fillId="0" borderId="12" xfId="114" applyFont="1" applyBorder="1" applyAlignment="1">
      <alignment vertical="center" wrapText="1"/>
      <protection/>
    </xf>
    <xf numFmtId="2" fontId="2" fillId="28" borderId="12" xfId="109" applyNumberFormat="1" applyFont="1" applyFill="1" applyBorder="1" applyAlignment="1">
      <alignment vertical="center"/>
      <protection/>
    </xf>
    <xf numFmtId="2" fontId="2" fillId="0" borderId="12" xfId="109" applyNumberFormat="1" applyFont="1" applyBorder="1" applyAlignment="1">
      <alignment vertical="center"/>
      <protection/>
    </xf>
    <xf numFmtId="2" fontId="2" fillId="28" borderId="12" xfId="114" applyNumberFormat="1" applyFont="1" applyFill="1" applyBorder="1" applyAlignment="1">
      <alignment vertical="center"/>
      <protection/>
    </xf>
    <xf numFmtId="2" fontId="2" fillId="0" borderId="12" xfId="114" applyNumberFormat="1" applyFont="1" applyBorder="1" applyAlignment="1">
      <alignment vertical="center"/>
      <protection/>
    </xf>
    <xf numFmtId="2" fontId="2" fillId="6" borderId="12" xfId="114" applyNumberFormat="1" applyFont="1" applyFill="1" applyBorder="1" applyAlignment="1">
      <alignment vertical="center"/>
      <protection/>
    </xf>
    <xf numFmtId="0" fontId="24" fillId="0" borderId="12" xfId="0" applyFont="1" applyBorder="1" applyAlignment="1" quotePrefix="1">
      <alignment horizontal="center" vertical="center" wrapText="1"/>
    </xf>
    <xf numFmtId="0" fontId="24" fillId="0" borderId="12" xfId="0" applyFont="1" applyBorder="1" applyAlignment="1">
      <alignment horizontal="center" vertical="center" wrapText="1"/>
    </xf>
    <xf numFmtId="2" fontId="24" fillId="28" borderId="12" xfId="0" applyNumberFormat="1" applyFont="1" applyFill="1" applyBorder="1" applyAlignment="1">
      <alignment vertical="center" wrapText="1"/>
    </xf>
    <xf numFmtId="2" fontId="24" fillId="0" borderId="12" xfId="0" applyNumberFormat="1" applyFont="1" applyBorder="1" applyAlignment="1">
      <alignment vertical="center" wrapText="1"/>
    </xf>
    <xf numFmtId="0" fontId="0" fillId="0" borderId="12" xfId="0" applyBorder="1" applyAlignment="1" quotePrefix="1">
      <alignment horizontal="center" vertical="center" wrapText="1"/>
    </xf>
    <xf numFmtId="2" fontId="0" fillId="28" borderId="12" xfId="0" applyNumberFormat="1" applyFill="1" applyBorder="1" applyAlignment="1">
      <alignment vertical="center" wrapText="1"/>
    </xf>
    <xf numFmtId="2" fontId="0" fillId="0" borderId="12" xfId="0" applyNumberFormat="1" applyBorder="1" applyAlignment="1">
      <alignment vertical="center" wrapText="1"/>
    </xf>
    <xf numFmtId="0" fontId="24" fillId="28" borderId="12" xfId="0" applyFont="1" applyFill="1" applyBorder="1" applyAlignment="1">
      <alignment horizontal="center" vertical="center" wrapText="1"/>
    </xf>
    <xf numFmtId="0" fontId="24" fillId="28" borderId="12" xfId="0" applyFont="1" applyFill="1" applyBorder="1" applyAlignment="1" quotePrefix="1">
      <alignment horizontal="center" vertical="center" wrapText="1"/>
    </xf>
    <xf numFmtId="0" fontId="24" fillId="0" borderId="12" xfId="0" applyFont="1" applyBorder="1" applyAlignment="1" quotePrefix="1">
      <alignment vertical="center" wrapText="1"/>
    </xf>
    <xf numFmtId="0" fontId="0" fillId="0" borderId="12" xfId="0" applyBorder="1" applyAlignment="1" quotePrefix="1">
      <alignment vertical="center" wrapText="1"/>
    </xf>
    <xf numFmtId="0" fontId="1" fillId="0" borderId="12" xfId="0" applyFont="1" applyBorder="1" applyAlignment="1" quotePrefix="1">
      <alignment horizontal="center" vertical="center" wrapText="1"/>
    </xf>
    <xf numFmtId="0" fontId="1" fillId="0" borderId="12" xfId="0" applyFont="1" applyBorder="1" applyAlignment="1">
      <alignment horizontal="center" vertical="center" wrapText="1"/>
    </xf>
    <xf numFmtId="2" fontId="1" fillId="0" borderId="12" xfId="0" applyNumberFormat="1" applyFont="1" applyBorder="1" applyAlignment="1">
      <alignment horizontal="center" vertical="center" wrapText="1"/>
    </xf>
    <xf numFmtId="2" fontId="1" fillId="0" borderId="12" xfId="0" applyNumberFormat="1" applyFont="1" applyBorder="1" applyAlignment="1" quotePrefix="1">
      <alignment vertical="center" wrapText="1"/>
    </xf>
    <xf numFmtId="2" fontId="1" fillId="28" borderId="12" xfId="0" applyNumberFormat="1" applyFont="1" applyFill="1" applyBorder="1" applyAlignment="1">
      <alignment vertical="center" wrapText="1"/>
    </xf>
    <xf numFmtId="2" fontId="1" fillId="0" borderId="12" xfId="0" applyNumberFormat="1" applyFont="1" applyBorder="1" applyAlignment="1">
      <alignment vertical="center" wrapText="1"/>
    </xf>
    <xf numFmtId="2" fontId="1" fillId="0" borderId="12" xfId="0" applyNumberFormat="1" applyFont="1" applyBorder="1" applyAlignment="1" quotePrefix="1">
      <alignment horizontal="center" vertical="center" wrapText="1"/>
    </xf>
    <xf numFmtId="0" fontId="20" fillId="0" borderId="12" xfId="0" applyFont="1" applyBorder="1" applyAlignment="1" quotePrefix="1">
      <alignment horizontal="center" vertical="center" wrapText="1"/>
    </xf>
    <xf numFmtId="2" fontId="20" fillId="0" borderId="12" xfId="0" applyNumberFormat="1" applyFont="1" applyBorder="1" applyAlignment="1" quotePrefix="1">
      <alignment horizontal="center" vertical="center" wrapText="1"/>
    </xf>
    <xf numFmtId="2" fontId="20" fillId="0" borderId="12" xfId="0" applyNumberFormat="1" applyFont="1" applyBorder="1" applyAlignment="1" quotePrefix="1">
      <alignment vertical="center" wrapText="1"/>
    </xf>
    <xf numFmtId="2" fontId="20" fillId="28" borderId="12" xfId="0" applyNumberFormat="1" applyFont="1" applyFill="1" applyBorder="1" applyAlignment="1">
      <alignment vertical="center" wrapText="1"/>
    </xf>
    <xf numFmtId="2" fontId="2" fillId="0" borderId="12" xfId="115" applyNumberFormat="1" applyFont="1" applyBorder="1" applyAlignment="1" quotePrefix="1">
      <alignment vertical="center" wrapText="1"/>
      <protection/>
    </xf>
    <xf numFmtId="2" fontId="2" fillId="28" borderId="12" xfId="115" applyNumberFormat="1" applyFont="1" applyFill="1" applyBorder="1" applyAlignment="1">
      <alignment vertical="center" wrapText="1"/>
      <protection/>
    </xf>
    <xf numFmtId="2" fontId="2" fillId="0" borderId="12" xfId="115" applyNumberFormat="1" applyFont="1" applyBorder="1" applyAlignment="1">
      <alignment vertical="center" wrapText="1"/>
      <protection/>
    </xf>
    <xf numFmtId="2" fontId="1" fillId="0" borderId="12" xfId="115" applyNumberFormat="1" applyFont="1" applyBorder="1" applyAlignment="1">
      <alignment vertical="center" wrapText="1"/>
      <protection/>
    </xf>
    <xf numFmtId="2" fontId="1" fillId="28" borderId="12" xfId="115" applyNumberFormat="1" applyFont="1" applyFill="1" applyBorder="1" applyAlignment="1">
      <alignment vertical="center" wrapText="1"/>
      <protection/>
    </xf>
    <xf numFmtId="2" fontId="2" fillId="0" borderId="12" xfId="116" applyNumberFormat="1" applyFont="1" applyBorder="1" applyAlignment="1" quotePrefix="1">
      <alignment vertical="center" wrapText="1"/>
      <protection/>
    </xf>
    <xf numFmtId="2" fontId="2" fillId="28" borderId="12" xfId="116" applyNumberFormat="1" applyFont="1" applyFill="1" applyBorder="1" applyAlignment="1">
      <alignment vertical="center" wrapText="1"/>
      <protection/>
    </xf>
    <xf numFmtId="2" fontId="1" fillId="0" borderId="12" xfId="116" applyNumberFormat="1" applyFont="1" applyBorder="1" applyAlignment="1">
      <alignment vertical="center" wrapText="1"/>
      <protection/>
    </xf>
    <xf numFmtId="2" fontId="2" fillId="0" borderId="12" xfId="116" applyNumberFormat="1" applyFont="1" applyBorder="1" applyAlignment="1">
      <alignment vertical="center" wrapText="1"/>
      <protection/>
    </xf>
    <xf numFmtId="2" fontId="2" fillId="28" borderId="12" xfId="110" applyNumberFormat="1" applyFont="1" applyFill="1" applyBorder="1" applyAlignment="1">
      <alignment vertical="center" wrapText="1"/>
      <protection/>
    </xf>
    <xf numFmtId="0" fontId="1" fillId="28" borderId="12" xfId="0" applyFont="1" applyFill="1" applyBorder="1" applyAlignment="1">
      <alignment horizontal="center" vertical="center" wrapText="1"/>
    </xf>
    <xf numFmtId="0" fontId="1" fillId="28" borderId="12" xfId="0" applyFont="1" applyFill="1" applyBorder="1" applyAlignment="1" quotePrefix="1">
      <alignment horizontal="center" vertical="center" wrapText="1"/>
    </xf>
    <xf numFmtId="2" fontId="1" fillId="28" borderId="12" xfId="0" applyNumberFormat="1" applyFont="1" applyFill="1" applyBorder="1" applyAlignment="1">
      <alignment horizontal="center" vertical="center" wrapText="1"/>
    </xf>
    <xf numFmtId="0" fontId="2" fillId="0" borderId="12" xfId="117" applyFont="1" applyBorder="1" applyAlignment="1">
      <alignment horizontal="left" vertical="center" wrapText="1"/>
      <protection/>
    </xf>
    <xf numFmtId="2" fontId="3" fillId="0" borderId="12" xfId="0" applyNumberFormat="1" applyFont="1" applyBorder="1" applyAlignment="1">
      <alignment vertical="center" wrapText="1"/>
    </xf>
    <xf numFmtId="2" fontId="2" fillId="0" borderId="12" xfId="115" applyNumberFormat="1" applyFont="1" applyFill="1" applyBorder="1" applyAlignment="1">
      <alignment vertical="center" wrapText="1"/>
      <protection/>
    </xf>
    <xf numFmtId="2" fontId="2" fillId="0" borderId="12" xfId="0" applyNumberFormat="1" applyFont="1" applyFill="1" applyBorder="1" applyAlignment="1">
      <alignment vertical="center" wrapText="1"/>
    </xf>
    <xf numFmtId="2" fontId="2" fillId="28" borderId="12" xfId="0" applyNumberFormat="1" applyFont="1" applyFill="1" applyBorder="1" applyAlignment="1">
      <alignment vertical="center" wrapText="1"/>
    </xf>
    <xf numFmtId="2" fontId="2" fillId="0" borderId="12" xfId="0" applyNumberFormat="1" applyFont="1" applyBorder="1" applyAlignment="1">
      <alignment vertical="center" wrapText="1"/>
    </xf>
    <xf numFmtId="0" fontId="77" fillId="0" borderId="61" xfId="118" applyFont="1" applyFill="1" applyBorder="1">
      <alignment/>
      <protection/>
    </xf>
    <xf numFmtId="0" fontId="79" fillId="0" borderId="16" xfId="118" applyFont="1" applyBorder="1">
      <alignment/>
      <protection/>
    </xf>
    <xf numFmtId="0" fontId="77" fillId="0" borderId="12" xfId="118" applyFont="1" applyFill="1" applyBorder="1">
      <alignment/>
      <protection/>
    </xf>
    <xf numFmtId="0" fontId="24" fillId="0" borderId="12" xfId="0" applyFont="1" applyBorder="1" applyAlignment="1">
      <alignment vertical="center"/>
    </xf>
    <xf numFmtId="0" fontId="24" fillId="0" borderId="12" xfId="0" applyFont="1" applyBorder="1" applyAlignment="1">
      <alignment vertical="center" wrapText="1"/>
    </xf>
    <xf numFmtId="0" fontId="0" fillId="0" borderId="12" xfId="0" applyBorder="1" applyAlignment="1">
      <alignment vertical="center"/>
    </xf>
    <xf numFmtId="0" fontId="0" fillId="0" borderId="12" xfId="0" applyBorder="1" applyAlignment="1">
      <alignment vertical="center" wrapText="1"/>
    </xf>
    <xf numFmtId="0" fontId="24" fillId="28" borderId="12" xfId="0" applyFont="1" applyFill="1" applyBorder="1" applyAlignment="1">
      <alignment vertical="center"/>
    </xf>
    <xf numFmtId="2" fontId="2" fillId="0" borderId="12" xfId="114" applyNumberFormat="1" applyFont="1" applyFill="1" applyBorder="1" applyAlignment="1">
      <alignment vertical="center"/>
      <protection/>
    </xf>
    <xf numFmtId="4" fontId="85" fillId="0" borderId="12" xfId="108" applyNumberFormat="1" applyFont="1" applyFill="1" applyBorder="1" applyAlignment="1">
      <alignment horizontal="center" vertical="center" wrapText="1"/>
      <protection/>
    </xf>
    <xf numFmtId="4" fontId="85" fillId="0" borderId="12" xfId="108" applyNumberFormat="1" applyFont="1" applyBorder="1" applyAlignment="1">
      <alignment horizontal="center" vertical="center" wrapText="1"/>
      <protection/>
    </xf>
    <xf numFmtId="4" fontId="82" fillId="0" borderId="12" xfId="96" applyNumberFormat="1" applyFont="1" applyBorder="1" applyAlignment="1">
      <alignment horizontal="center" vertical="center"/>
      <protection/>
    </xf>
    <xf numFmtId="4" fontId="85" fillId="0" borderId="15" xfId="108" applyNumberFormat="1" applyFont="1" applyFill="1" applyBorder="1" applyAlignment="1">
      <alignment horizontal="center" vertical="center" wrapText="1"/>
      <protection/>
    </xf>
    <xf numFmtId="4" fontId="82" fillId="0" borderId="15" xfId="96" applyNumberFormat="1" applyFont="1" applyBorder="1" applyAlignment="1">
      <alignment horizontal="center" vertical="center"/>
      <protection/>
    </xf>
    <xf numFmtId="4" fontId="85" fillId="0" borderId="15" xfId="96" applyNumberFormat="1" applyFont="1" applyBorder="1" applyAlignment="1">
      <alignment horizontal="center" vertical="center"/>
      <protection/>
    </xf>
    <xf numFmtId="4" fontId="85" fillId="0" borderId="12" xfId="96" applyNumberFormat="1" applyFont="1" applyBorder="1" applyAlignment="1">
      <alignment horizontal="center" vertical="center"/>
      <protection/>
    </xf>
    <xf numFmtId="0" fontId="20" fillId="0" borderId="0" xfId="0" applyFont="1" applyAlignment="1">
      <alignment/>
    </xf>
    <xf numFmtId="0" fontId="0" fillId="0" borderId="12" xfId="0" applyFont="1" applyBorder="1" applyAlignment="1">
      <alignment horizontal="center" vertical="center" wrapText="1"/>
    </xf>
    <xf numFmtId="2" fontId="1" fillId="28" borderId="12" xfId="0" applyNumberFormat="1" applyFont="1" applyFill="1" applyBorder="1" applyAlignment="1">
      <alignment vertical="center"/>
    </xf>
    <xf numFmtId="2" fontId="1" fillId="0" borderId="12" xfId="0" applyNumberFormat="1" applyFont="1" applyBorder="1" applyAlignment="1">
      <alignment vertical="center"/>
    </xf>
    <xf numFmtId="2" fontId="20" fillId="28" borderId="12" xfId="0" applyNumberFormat="1" applyFont="1" applyFill="1" applyBorder="1" applyAlignment="1">
      <alignment vertical="center"/>
    </xf>
    <xf numFmtId="2" fontId="20" fillId="0" borderId="12" xfId="0" applyNumberFormat="1" applyFont="1" applyBorder="1" applyAlignment="1">
      <alignment vertical="center"/>
    </xf>
    <xf numFmtId="2" fontId="20" fillId="0" borderId="12" xfId="0" applyNumberFormat="1" applyFont="1" applyBorder="1" applyAlignment="1">
      <alignment vertical="center"/>
    </xf>
    <xf numFmtId="2" fontId="20" fillId="28" borderId="12" xfId="0" applyNumberFormat="1"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vertical="center" wrapText="1"/>
    </xf>
    <xf numFmtId="0" fontId="20" fillId="0" borderId="12" xfId="0" applyFont="1" applyBorder="1" applyAlignment="1">
      <alignment vertical="center"/>
    </xf>
    <xf numFmtId="0" fontId="20" fillId="0" borderId="12" xfId="0" applyFont="1" applyBorder="1" applyAlignment="1">
      <alignment vertical="center" wrapText="1"/>
    </xf>
    <xf numFmtId="0" fontId="64" fillId="26" borderId="29" xfId="0" applyFont="1" applyFill="1" applyBorder="1" applyAlignment="1">
      <alignment horizontal="center" vertical="center" wrapText="1"/>
    </xf>
    <xf numFmtId="0" fontId="65" fillId="0" borderId="24" xfId="0" applyFont="1" applyFill="1" applyBorder="1" applyAlignment="1">
      <alignment horizontal="center" wrapText="1"/>
    </xf>
    <xf numFmtId="0" fontId="64" fillId="26" borderId="63" xfId="0" applyFont="1" applyFill="1" applyBorder="1" applyAlignment="1">
      <alignment horizontal="center" vertical="center" wrapText="1"/>
    </xf>
    <xf numFmtId="0" fontId="64" fillId="26" borderId="64" xfId="0" applyFont="1" applyFill="1" applyBorder="1" applyAlignment="1">
      <alignment horizontal="center" vertical="center" wrapText="1"/>
    </xf>
    <xf numFmtId="0" fontId="64" fillId="26" borderId="50" xfId="0" applyFont="1" applyFill="1" applyBorder="1" applyAlignment="1">
      <alignment horizontal="center" vertical="center" wrapText="1"/>
    </xf>
    <xf numFmtId="0" fontId="64" fillId="26" borderId="27" xfId="0" applyFont="1" applyFill="1" applyBorder="1" applyAlignment="1">
      <alignment horizontal="center" vertical="center" wrapText="1"/>
    </xf>
    <xf numFmtId="0" fontId="64" fillId="26" borderId="34" xfId="0" applyFont="1" applyFill="1" applyBorder="1" applyAlignment="1">
      <alignment horizontal="center" vertical="center" wrapText="1"/>
    </xf>
    <xf numFmtId="0" fontId="61" fillId="0" borderId="24" xfId="0" applyFont="1" applyBorder="1" applyAlignment="1">
      <alignment horizontal="center" vertical="center" wrapText="1"/>
    </xf>
    <xf numFmtId="0" fontId="61" fillId="0" borderId="31" xfId="0" applyFont="1" applyBorder="1" applyAlignment="1">
      <alignment horizontal="center" vertical="center" wrapText="1"/>
    </xf>
    <xf numFmtId="0" fontId="63" fillId="0" borderId="29" xfId="0" applyFont="1" applyBorder="1" applyAlignment="1">
      <alignment horizontal="center" vertical="center" wrapText="1"/>
    </xf>
    <xf numFmtId="0" fontId="64" fillId="26" borderId="66" xfId="0" applyFont="1" applyFill="1" applyBorder="1" applyAlignment="1">
      <alignment horizontal="center" vertical="center" wrapText="1"/>
    </xf>
    <xf numFmtId="0" fontId="62" fillId="0" borderId="16"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1" fillId="26" borderId="64" xfId="0" applyFont="1" applyFill="1" applyBorder="1" applyAlignment="1" applyProtection="1">
      <alignment vertical="center" wrapText="1"/>
      <protection locked="0"/>
    </xf>
    <xf numFmtId="0" fontId="61" fillId="26" borderId="67" xfId="0" applyFont="1" applyFill="1" applyBorder="1" applyAlignment="1" applyProtection="1">
      <alignment vertical="center" wrapText="1"/>
      <protection locked="0"/>
    </xf>
    <xf numFmtId="0" fontId="61" fillId="26" borderId="0" xfId="0" applyFont="1" applyFill="1" applyBorder="1" applyAlignment="1" applyProtection="1">
      <alignment vertical="center" wrapText="1"/>
      <protection locked="0"/>
    </xf>
    <xf numFmtId="0" fontId="61" fillId="26" borderId="28" xfId="0" applyFont="1" applyFill="1" applyBorder="1" applyAlignment="1" applyProtection="1">
      <alignment vertical="center" wrapText="1"/>
      <protection locked="0"/>
    </xf>
    <xf numFmtId="0" fontId="61" fillId="26" borderId="50" xfId="0" applyFont="1" applyFill="1" applyBorder="1" applyAlignment="1" applyProtection="1">
      <alignment vertical="center" wrapText="1"/>
      <protection locked="0"/>
    </xf>
    <xf numFmtId="0" fontId="61" fillId="26" borderId="27" xfId="0" applyFont="1" applyFill="1" applyBorder="1" applyAlignment="1" applyProtection="1">
      <alignment vertical="center" wrapText="1"/>
      <protection locked="0"/>
    </xf>
    <xf numFmtId="0" fontId="61" fillId="26" borderId="34" xfId="0" applyFont="1" applyFill="1" applyBorder="1" applyAlignment="1" applyProtection="1">
      <alignment vertical="center" wrapText="1"/>
      <protection locked="0"/>
    </xf>
    <xf numFmtId="0" fontId="68" fillId="0" borderId="12" xfId="106" applyFont="1" applyBorder="1" applyAlignment="1">
      <alignment horizontal="center"/>
      <protection/>
    </xf>
    <xf numFmtId="0" fontId="68" fillId="0" borderId="24" xfId="106" applyFont="1" applyBorder="1" applyAlignment="1">
      <alignment horizontal="center"/>
      <protection/>
    </xf>
    <xf numFmtId="0" fontId="56" fillId="0" borderId="0" xfId="0" applyNumberFormat="1" applyFont="1" applyFill="1" applyAlignment="1" applyProtection="1">
      <alignment horizontal="right" vertical="center" wrapText="1"/>
      <protection/>
    </xf>
    <xf numFmtId="0" fontId="64" fillId="26" borderId="24" xfId="0" applyFont="1" applyFill="1" applyBorder="1" applyAlignment="1">
      <alignment horizontal="center" vertical="center" wrapText="1"/>
    </xf>
    <xf numFmtId="0" fontId="64" fillId="26" borderId="31" xfId="0" applyFont="1" applyFill="1" applyBorder="1" applyAlignment="1">
      <alignment horizontal="center" vertical="center" wrapText="1"/>
    </xf>
    <xf numFmtId="0" fontId="57" fillId="0" borderId="0" xfId="0" applyFont="1" applyAlignment="1">
      <alignment horizontal="center" vertical="center" wrapText="1"/>
    </xf>
    <xf numFmtId="0" fontId="61" fillId="26" borderId="66" xfId="0" applyFont="1" applyFill="1" applyBorder="1" applyAlignment="1" applyProtection="1">
      <alignment vertical="center" wrapText="1"/>
      <protection locked="0"/>
    </xf>
    <xf numFmtId="0" fontId="61" fillId="26" borderId="63" xfId="0" applyFont="1" applyFill="1" applyBorder="1" applyAlignment="1" applyProtection="1">
      <alignment vertical="center" wrapText="1"/>
      <protection locked="0"/>
    </xf>
    <xf numFmtId="0" fontId="19" fillId="0" borderId="0" xfId="114" applyFont="1" applyAlignment="1">
      <alignment horizontal="left" vertical="center" wrapText="1"/>
      <protection/>
    </xf>
    <xf numFmtId="0" fontId="19" fillId="0" borderId="0" xfId="114" applyAlignment="1">
      <alignment horizontal="left" vertical="center" wrapText="1"/>
      <protection/>
    </xf>
    <xf numFmtId="0" fontId="24" fillId="0" borderId="0" xfId="0" applyFont="1" applyAlignment="1">
      <alignment horizontal="center"/>
    </xf>
    <xf numFmtId="0" fontId="0" fillId="0" borderId="0" xfId="0" applyAlignment="1">
      <alignment horizontal="center"/>
    </xf>
    <xf numFmtId="0" fontId="0" fillId="0" borderId="12" xfId="0" applyBorder="1" applyAlignment="1">
      <alignment horizontal="center" vertical="center" wrapText="1"/>
    </xf>
    <xf numFmtId="0" fontId="0" fillId="28" borderId="12" xfId="0" applyFill="1" applyBorder="1" applyAlignment="1">
      <alignment horizontal="center" vertical="center" wrapText="1"/>
    </xf>
    <xf numFmtId="0" fontId="0" fillId="0" borderId="16" xfId="115" applyFont="1" applyBorder="1" applyAlignment="1">
      <alignment horizontal="center" vertical="center" wrapText="1"/>
      <protection/>
    </xf>
    <xf numFmtId="0" fontId="0" fillId="0" borderId="15" xfId="115" applyFont="1" applyBorder="1" applyAlignment="1">
      <alignment horizontal="center" vertical="center" wrapText="1"/>
      <protection/>
    </xf>
    <xf numFmtId="0" fontId="0" fillId="0" borderId="23" xfId="115" applyFont="1" applyBorder="1" applyAlignment="1">
      <alignment horizontal="center" vertical="center" wrapText="1"/>
      <protection/>
    </xf>
    <xf numFmtId="0" fontId="95" fillId="0" borderId="12" xfId="0" applyFont="1" applyBorder="1" applyAlignment="1">
      <alignment horizontal="center" vertical="center" wrapText="1"/>
    </xf>
    <xf numFmtId="0" fontId="19" fillId="0" borderId="0" xfId="115" applyFont="1" applyAlignment="1">
      <alignment horizontal="left" vertical="center" wrapText="1"/>
      <protection/>
    </xf>
    <xf numFmtId="0" fontId="19" fillId="0" borderId="0" xfId="115" applyAlignment="1">
      <alignment horizontal="left" vertical="center" wrapText="1"/>
      <protection/>
    </xf>
    <xf numFmtId="0" fontId="81" fillId="0" borderId="0" xfId="0" applyFont="1" applyAlignment="1">
      <alignment horizontal="left"/>
    </xf>
    <xf numFmtId="0" fontId="66" fillId="0" borderId="24" xfId="0" applyFont="1" applyBorder="1" applyAlignment="1">
      <alignment horizontal="center" wrapText="1"/>
    </xf>
    <xf numFmtId="0" fontId="66" fillId="0" borderId="31" xfId="0" applyFont="1" applyBorder="1" applyAlignment="1">
      <alignment horizontal="center" wrapText="1"/>
    </xf>
    <xf numFmtId="0" fontId="65" fillId="0" borderId="24" xfId="0" applyFont="1" applyBorder="1" applyAlignment="1">
      <alignment horizontal="center" wrapText="1"/>
    </xf>
    <xf numFmtId="0" fontId="65" fillId="0" borderId="31" xfId="0" applyFont="1" applyBorder="1" applyAlignment="1">
      <alignment horizontal="center" wrapText="1"/>
    </xf>
    <xf numFmtId="2" fontId="40" fillId="0" borderId="12" xfId="0" applyNumberFormat="1" applyFont="1" applyBorder="1" applyAlignment="1">
      <alignment horizontal="right" wrapText="1"/>
    </xf>
    <xf numFmtId="0" fontId="67" fillId="0" borderId="24" xfId="106" applyFont="1" applyBorder="1" applyAlignment="1">
      <alignment horizontal="center" wrapText="1"/>
      <protection/>
    </xf>
    <xf numFmtId="0" fontId="67" fillId="0" borderId="29" xfId="106" applyFont="1" applyBorder="1" applyAlignment="1">
      <alignment horizontal="center" wrapText="1"/>
      <protection/>
    </xf>
    <xf numFmtId="1" fontId="40" fillId="0" borderId="12" xfId="0" applyNumberFormat="1" applyFont="1" applyBorder="1" applyAlignment="1">
      <alignment horizontal="right" wrapText="1"/>
    </xf>
    <xf numFmtId="0" fontId="40" fillId="0" borderId="12" xfId="0" applyFont="1" applyBorder="1" applyAlignment="1">
      <alignment horizontal="right" wrapText="1"/>
    </xf>
    <xf numFmtId="0" fontId="67" fillId="0" borderId="12" xfId="106" applyFont="1" applyBorder="1" applyAlignment="1">
      <alignment horizontal="center" wrapText="1"/>
      <protection/>
    </xf>
    <xf numFmtId="0" fontId="65" fillId="0" borderId="31" xfId="0" applyFont="1" applyFill="1" applyBorder="1" applyAlignment="1">
      <alignment horizontal="center" wrapText="1"/>
    </xf>
    <xf numFmtId="0" fontId="94" fillId="0" borderId="24" xfId="106" applyFont="1" applyBorder="1" applyAlignment="1">
      <alignment horizontal="center" wrapText="1"/>
      <protection/>
    </xf>
    <xf numFmtId="0" fontId="94" fillId="0" borderId="29" xfId="106" applyFont="1" applyBorder="1" applyAlignment="1">
      <alignment horizontal="center" wrapText="1"/>
      <protection/>
    </xf>
    <xf numFmtId="0" fontId="67" fillId="0" borderId="30" xfId="106" applyFont="1" applyBorder="1" applyAlignment="1">
      <alignment horizontal="center" wrapText="1"/>
      <protection/>
    </xf>
    <xf numFmtId="0" fontId="18" fillId="0" borderId="32" xfId="0" applyFont="1" applyBorder="1" applyAlignment="1">
      <alignment horizontal="center" vertical="center" wrapText="1"/>
    </xf>
    <xf numFmtId="0" fontId="18" fillId="0" borderId="68" xfId="0" applyFont="1" applyBorder="1" applyAlignment="1">
      <alignment horizontal="center" vertical="center" wrapText="1"/>
    </xf>
    <xf numFmtId="0" fontId="25" fillId="0" borderId="57" xfId="0" applyFont="1" applyBorder="1" applyAlignment="1">
      <alignment horizontal="center" wrapText="1"/>
    </xf>
    <xf numFmtId="0" fontId="25" fillId="0" borderId="55" xfId="0" applyFont="1" applyBorder="1" applyAlignment="1">
      <alignment horizontal="center" wrapText="1"/>
    </xf>
    <xf numFmtId="0" fontId="34" fillId="0" borderId="69" xfId="0" applyFont="1" applyBorder="1" applyAlignment="1">
      <alignment horizontal="left" vertical="top" wrapText="1"/>
    </xf>
    <xf numFmtId="0" fontId="34" fillId="0" borderId="0" xfId="0" applyFont="1" applyBorder="1" applyAlignment="1">
      <alignment horizontal="left" vertical="top" wrapText="1"/>
    </xf>
    <xf numFmtId="0" fontId="25" fillId="0" borderId="69" xfId="0" applyFont="1" applyBorder="1" applyAlignment="1">
      <alignment horizontal="center"/>
    </xf>
    <xf numFmtId="0" fontId="25" fillId="0" borderId="0" xfId="0" applyFont="1" applyBorder="1" applyAlignment="1">
      <alignment horizontal="center"/>
    </xf>
    <xf numFmtId="0" fontId="34" fillId="0" borderId="0" xfId="0" applyFont="1" applyAlignment="1">
      <alignment horizontal="center" wrapText="1"/>
    </xf>
    <xf numFmtId="0" fontId="41" fillId="0" borderId="24" xfId="0" applyFont="1" applyBorder="1" applyAlignment="1">
      <alignment horizontal="left"/>
    </xf>
    <xf numFmtId="0" fontId="41" fillId="0" borderId="29" xfId="0" applyFont="1" applyBorder="1" applyAlignment="1">
      <alignment horizontal="left"/>
    </xf>
    <xf numFmtId="0" fontId="41" fillId="0" borderId="31" xfId="0" applyFont="1" applyBorder="1" applyAlignment="1">
      <alignment horizontal="left"/>
    </xf>
    <xf numFmtId="0" fontId="19" fillId="0" borderId="0" xfId="0" applyFont="1" applyAlignment="1">
      <alignment horizontal="center"/>
    </xf>
    <xf numFmtId="0" fontId="18" fillId="0" borderId="0" xfId="0" applyFont="1" applyAlignment="1">
      <alignment horizontal="center"/>
    </xf>
    <xf numFmtId="0" fontId="25" fillId="0" borderId="70" xfId="0" applyFont="1" applyBorder="1" applyAlignment="1">
      <alignment horizontal="center" vertical="center" wrapText="1"/>
    </xf>
    <xf numFmtId="0" fontId="25" fillId="0" borderId="49" xfId="0" applyFont="1" applyBorder="1" applyAlignment="1">
      <alignment horizontal="center" vertical="center" wrapText="1"/>
    </xf>
    <xf numFmtId="0" fontId="32" fillId="0" borderId="70" xfId="0" applyFont="1" applyFill="1" applyBorder="1" applyAlignment="1">
      <alignment horizontal="center" vertical="center" wrapText="1"/>
    </xf>
    <xf numFmtId="0" fontId="32" fillId="0" borderId="71" xfId="0" applyFont="1" applyFill="1" applyBorder="1" applyAlignment="1">
      <alignment horizontal="center" vertical="center" wrapText="1"/>
    </xf>
    <xf numFmtId="0" fontId="30" fillId="0" borderId="57" xfId="0" applyFont="1" applyBorder="1" applyAlignment="1">
      <alignment horizontal="center" vertical="center" wrapText="1"/>
    </xf>
    <xf numFmtId="0" fontId="30" fillId="0" borderId="66" xfId="0" applyFont="1" applyBorder="1" applyAlignment="1">
      <alignment horizontal="center" vertical="center" wrapText="1"/>
    </xf>
    <xf numFmtId="0" fontId="34" fillId="0" borderId="69" xfId="0" applyFont="1" applyBorder="1" applyAlignment="1">
      <alignment horizontal="center"/>
    </xf>
    <xf numFmtId="0" fontId="34" fillId="0" borderId="0" xfId="0" applyFont="1" applyAlignment="1">
      <alignment horizontal="center"/>
    </xf>
    <xf numFmtId="0" fontId="80" fillId="0" borderId="0" xfId="0" applyFont="1" applyAlignment="1">
      <alignment horizontal="left"/>
    </xf>
    <xf numFmtId="0" fontId="36" fillId="0" borderId="0" xfId="0" applyFont="1" applyAlignment="1">
      <alignment horizontal="left"/>
    </xf>
    <xf numFmtId="0" fontId="30" fillId="0" borderId="20" xfId="0" applyFont="1" applyBorder="1" applyAlignment="1">
      <alignment horizontal="center" vertical="center" wrapText="1"/>
    </xf>
    <xf numFmtId="0" fontId="30" fillId="0" borderId="15" xfId="0" applyFont="1" applyBorder="1" applyAlignment="1">
      <alignment horizontal="center" vertical="center" wrapText="1"/>
    </xf>
    <xf numFmtId="0" fontId="31" fillId="0" borderId="70"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80" fillId="0" borderId="0" xfId="118" applyFont="1" applyAlignment="1">
      <alignment horizontal="center"/>
      <protection/>
    </xf>
    <xf numFmtId="0" fontId="77" fillId="0" borderId="22" xfId="118" applyFont="1" applyBorder="1" applyAlignment="1">
      <alignment horizontal="center"/>
      <protection/>
    </xf>
    <xf numFmtId="0" fontId="77" fillId="0" borderId="19" xfId="118" applyFont="1" applyBorder="1" applyAlignment="1">
      <alignment horizontal="center"/>
      <protection/>
    </xf>
    <xf numFmtId="0" fontId="77" fillId="0" borderId="61" xfId="118" applyFont="1" applyBorder="1" applyAlignment="1">
      <alignment horizontal="center"/>
      <protection/>
    </xf>
    <xf numFmtId="0" fontId="77" fillId="0" borderId="0" xfId="118" applyFont="1" applyAlignment="1">
      <alignment horizontal="center"/>
      <protection/>
    </xf>
    <xf numFmtId="0" fontId="76" fillId="0" borderId="24" xfId="118" applyFont="1" applyBorder="1" applyAlignment="1">
      <alignment horizontal="center" vertical="center" wrapText="1"/>
      <protection/>
    </xf>
    <xf numFmtId="0" fontId="76" fillId="0" borderId="31" xfId="118" applyFont="1" applyBorder="1" applyAlignment="1">
      <alignment horizontal="center" vertical="center" wrapText="1"/>
      <protection/>
    </xf>
    <xf numFmtId="0" fontId="77" fillId="0" borderId="12" xfId="118" applyFont="1" applyBorder="1" applyAlignment="1">
      <alignment/>
      <protection/>
    </xf>
    <xf numFmtId="0" fontId="77" fillId="0" borderId="12" xfId="118" applyFont="1" applyBorder="1" applyAlignment="1">
      <alignment horizontal="center"/>
      <protection/>
    </xf>
    <xf numFmtId="0" fontId="75" fillId="0" borderId="72" xfId="118" applyFont="1" applyBorder="1" applyAlignment="1">
      <alignment horizontal="center" vertical="center" wrapText="1"/>
      <protection/>
    </xf>
    <xf numFmtId="0" fontId="75" fillId="0" borderId="14" xfId="118" applyFont="1" applyBorder="1" applyAlignment="1">
      <alignment horizontal="center" vertical="center" wrapText="1"/>
      <protection/>
    </xf>
    <xf numFmtId="0" fontId="75" fillId="0" borderId="26" xfId="118" applyFont="1" applyBorder="1" applyAlignment="1">
      <alignment horizontal="center" vertical="center" wrapText="1"/>
      <protection/>
    </xf>
    <xf numFmtId="0" fontId="77" fillId="0" borderId="73" xfId="118" applyFont="1" applyBorder="1" applyAlignment="1">
      <alignment horizontal="center"/>
      <protection/>
    </xf>
    <xf numFmtId="0" fontId="77" fillId="0" borderId="74" xfId="118" applyFont="1" applyBorder="1" applyAlignment="1">
      <alignment horizontal="center"/>
      <protection/>
    </xf>
    <xf numFmtId="0" fontId="85" fillId="0" borderId="0" xfId="0" applyFont="1" applyAlignment="1">
      <alignment horizontal="left"/>
    </xf>
    <xf numFmtId="0" fontId="75" fillId="0" borderId="53" xfId="118" applyFont="1" applyBorder="1" applyAlignment="1">
      <alignment horizontal="center" vertical="center" wrapText="1"/>
      <protection/>
    </xf>
    <xf numFmtId="0" fontId="75" fillId="0" borderId="45" xfId="118" applyFont="1" applyBorder="1" applyAlignment="1">
      <alignment horizontal="center" vertical="center" wrapText="1"/>
      <protection/>
    </xf>
    <xf numFmtId="0" fontId="75" fillId="0" borderId="52" xfId="118" applyFont="1" applyBorder="1" applyAlignment="1">
      <alignment horizontal="center" vertical="center" wrapText="1"/>
      <protection/>
    </xf>
    <xf numFmtId="0" fontId="75" fillId="0" borderId="12" xfId="118" applyFont="1" applyBorder="1" applyAlignment="1">
      <alignment horizontal="center" vertical="center" wrapText="1"/>
      <protection/>
    </xf>
    <xf numFmtId="0" fontId="75" fillId="0" borderId="43" xfId="118" applyFont="1" applyBorder="1" applyAlignment="1">
      <alignment horizontal="center" vertical="center" wrapText="1"/>
      <protection/>
    </xf>
    <xf numFmtId="0" fontId="75" fillId="0" borderId="51" xfId="118" applyFont="1" applyBorder="1" applyAlignment="1">
      <alignment horizontal="center" vertical="center" wrapText="1"/>
      <protection/>
    </xf>
    <xf numFmtId="0" fontId="75" fillId="0" borderId="30" xfId="118" applyFont="1" applyBorder="1" applyAlignment="1">
      <alignment horizontal="center" vertical="center" wrapText="1"/>
      <protection/>
    </xf>
    <xf numFmtId="0" fontId="75" fillId="0" borderId="41" xfId="118" applyFont="1" applyBorder="1" applyAlignment="1">
      <alignment horizontal="center" vertical="center" wrapText="1"/>
      <protection/>
    </xf>
    <xf numFmtId="0" fontId="76" fillId="0" borderId="64" xfId="118" applyFont="1" applyBorder="1" applyAlignment="1">
      <alignment horizontal="center"/>
      <protection/>
    </xf>
    <xf numFmtId="0" fontId="76" fillId="0" borderId="16" xfId="118" applyFont="1" applyBorder="1" applyAlignment="1">
      <alignment horizontal="center"/>
      <protection/>
    </xf>
    <xf numFmtId="0" fontId="76" fillId="0" borderId="75" xfId="118" applyFont="1" applyBorder="1" applyAlignment="1">
      <alignment horizontal="center"/>
      <protection/>
    </xf>
    <xf numFmtId="0" fontId="75" fillId="0" borderId="17" xfId="118" applyFont="1" applyBorder="1" applyAlignment="1">
      <alignment horizontal="center"/>
      <protection/>
    </xf>
    <xf numFmtId="0" fontId="75" fillId="0" borderId="18" xfId="118" applyFont="1" applyBorder="1" applyAlignment="1">
      <alignment horizontal="center"/>
      <protection/>
    </xf>
    <xf numFmtId="0" fontId="75" fillId="0" borderId="76" xfId="118" applyFont="1" applyBorder="1" applyAlignment="1">
      <alignment horizontal="center"/>
      <protection/>
    </xf>
    <xf numFmtId="0" fontId="75" fillId="0" borderId="60" xfId="118" applyFont="1" applyBorder="1" applyAlignment="1">
      <alignment horizontal="center"/>
      <protection/>
    </xf>
    <xf numFmtId="0" fontId="75" fillId="0" borderId="77" xfId="118" applyFont="1" applyBorder="1" applyAlignment="1">
      <alignment horizontal="center"/>
      <protection/>
    </xf>
    <xf numFmtId="0" fontId="75" fillId="0" borderId="63" xfId="118" applyFont="1" applyBorder="1" applyAlignment="1">
      <alignment horizontal="center"/>
      <protection/>
    </xf>
    <xf numFmtId="0" fontId="75" fillId="0" borderId="62" xfId="118" applyFont="1" applyBorder="1" applyAlignment="1">
      <alignment horizontal="center"/>
      <protection/>
    </xf>
    <xf numFmtId="0" fontId="75" fillId="0" borderId="37" xfId="118" applyFont="1" applyBorder="1" applyAlignment="1">
      <alignment horizontal="center"/>
      <protection/>
    </xf>
    <xf numFmtId="0" fontId="75" fillId="0" borderId="64" xfId="118" applyFont="1" applyBorder="1" applyAlignment="1">
      <alignment horizontal="center"/>
      <protection/>
    </xf>
    <xf numFmtId="49" fontId="61" fillId="0" borderId="16" xfId="0" applyNumberFormat="1" applyFont="1" applyFill="1" applyBorder="1" applyAlignment="1" quotePrefix="1">
      <alignment horizontal="center" vertical="center" wrapText="1"/>
    </xf>
    <xf numFmtId="49" fontId="61" fillId="0" borderId="23" xfId="0" applyNumberFormat="1" applyFont="1" applyFill="1" applyBorder="1" applyAlignment="1" quotePrefix="1">
      <alignment horizontal="center" vertical="center" wrapText="1"/>
    </xf>
    <xf numFmtId="49" fontId="61" fillId="0" borderId="16" xfId="0" applyNumberFormat="1" applyFont="1" applyFill="1" applyBorder="1" applyAlignment="1">
      <alignment horizontal="center" vertical="center" wrapText="1"/>
    </xf>
    <xf numFmtId="49" fontId="61" fillId="0" borderId="23" xfId="0" applyNumberFormat="1"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23" xfId="0" applyFont="1" applyFill="1" applyBorder="1" applyAlignment="1">
      <alignment horizontal="center" vertical="center" wrapText="1"/>
    </xf>
    <xf numFmtId="49" fontId="61" fillId="0" borderId="16" xfId="0" applyNumberFormat="1" applyFont="1" applyFill="1" applyBorder="1" applyAlignment="1" applyProtection="1" quotePrefix="1">
      <alignment horizontal="center" vertical="center" wrapText="1"/>
      <protection/>
    </xf>
    <xf numFmtId="49" fontId="61" fillId="0" borderId="23" xfId="0" applyNumberFormat="1" applyFont="1" applyFill="1" applyBorder="1" applyAlignment="1" applyProtection="1" quotePrefix="1">
      <alignment horizontal="center" vertical="center" wrapText="1"/>
      <protection/>
    </xf>
    <xf numFmtId="0" fontId="61" fillId="0" borderId="16" xfId="0" applyFont="1" applyFill="1" applyBorder="1" applyAlignment="1" quotePrefix="1">
      <alignment horizontal="center" vertical="center" wrapText="1"/>
    </xf>
    <xf numFmtId="0" fontId="61" fillId="0" borderId="23" xfId="0" applyFont="1" applyFill="1" applyBorder="1" applyAlignment="1" quotePrefix="1">
      <alignment horizontal="center" vertical="center" wrapText="1"/>
    </xf>
    <xf numFmtId="49" fontId="61" fillId="0" borderId="16" xfId="107" applyNumberFormat="1" applyFont="1" applyFill="1" applyBorder="1" applyAlignment="1" quotePrefix="1">
      <alignment horizontal="center" vertical="center" wrapText="1"/>
      <protection/>
    </xf>
    <xf numFmtId="49" fontId="61" fillId="0" borderId="23" xfId="107" applyNumberFormat="1" applyFont="1" applyFill="1" applyBorder="1" applyAlignment="1" quotePrefix="1">
      <alignment horizontal="center" vertical="center" wrapText="1"/>
      <protection/>
    </xf>
    <xf numFmtId="2" fontId="61" fillId="0" borderId="16" xfId="0" applyNumberFormat="1" applyFont="1" applyFill="1" applyBorder="1" applyAlignment="1">
      <alignment horizontal="center" vertical="center" wrapText="1"/>
    </xf>
    <xf numFmtId="2" fontId="61" fillId="0" borderId="23" xfId="0" applyNumberFormat="1" applyFont="1" applyFill="1" applyBorder="1" applyAlignment="1">
      <alignment horizontal="center" vertical="center" wrapText="1"/>
    </xf>
    <xf numFmtId="0" fontId="44" fillId="0" borderId="0" xfId="0" applyNumberFormat="1" applyFont="1" applyFill="1" applyAlignment="1" applyProtection="1">
      <alignment horizontal="left" vertical="top"/>
      <protection/>
    </xf>
    <xf numFmtId="0" fontId="0" fillId="0" borderId="0" xfId="0" applyNumberFormat="1" applyFont="1" applyFill="1" applyAlignment="1" applyProtection="1">
      <alignment vertical="center" wrapText="1"/>
      <protection/>
    </xf>
    <xf numFmtId="0" fontId="66" fillId="0" borderId="0" xfId="0" applyNumberFormat="1" applyFont="1" applyFill="1" applyBorder="1" applyAlignment="1" applyProtection="1">
      <alignment horizontal="center" vertical="top" wrapText="1"/>
      <protection/>
    </xf>
    <xf numFmtId="0" fontId="70" fillId="0" borderId="0" xfId="0" applyNumberFormat="1" applyFont="1" applyFill="1" applyBorder="1" applyAlignment="1" applyProtection="1">
      <alignment horizontal="center" vertical="top" wrapText="1"/>
      <protection/>
    </xf>
    <xf numFmtId="49" fontId="61" fillId="0" borderId="16" xfId="0" applyNumberFormat="1" applyFont="1" applyFill="1" applyBorder="1" applyAlignment="1" applyProtection="1">
      <alignment horizontal="center" vertical="center" wrapText="1"/>
      <protection/>
    </xf>
    <xf numFmtId="49" fontId="61" fillId="0" borderId="15" xfId="0" applyNumberFormat="1" applyFont="1" applyFill="1" applyBorder="1" applyAlignment="1" applyProtection="1">
      <alignment horizontal="center" vertical="center" wrapText="1"/>
      <protection/>
    </xf>
    <xf numFmtId="49" fontId="61" fillId="0" borderId="23"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3" xfId="0" applyNumberFormat="1" applyFont="1" applyFill="1" applyBorder="1" applyAlignment="1" applyProtection="1">
      <alignment horizontal="center" vertical="center" wrapText="1"/>
      <protection/>
    </xf>
    <xf numFmtId="0" fontId="85" fillId="0" borderId="16" xfId="111" applyFont="1" applyFill="1" applyBorder="1" applyAlignment="1">
      <alignment horizontal="center" vertical="center" wrapText="1"/>
      <protection/>
    </xf>
    <xf numFmtId="0" fontId="85" fillId="0" borderId="23" xfId="111" applyFont="1" applyFill="1" applyBorder="1" applyAlignment="1">
      <alignment horizontal="center" vertical="center" wrapText="1"/>
      <protection/>
    </xf>
    <xf numFmtId="3" fontId="85" fillId="0" borderId="16" xfId="96" applyNumberFormat="1" applyFont="1" applyBorder="1" applyAlignment="1">
      <alignment horizontal="center" vertical="center"/>
      <protection/>
    </xf>
    <xf numFmtId="3" fontId="85" fillId="0" borderId="23" xfId="96" applyNumberFormat="1" applyFont="1" applyBorder="1" applyAlignment="1">
      <alignment horizontal="center" vertical="center"/>
      <protection/>
    </xf>
    <xf numFmtId="0" fontId="85" fillId="0" borderId="16" xfId="0" applyFont="1" applyBorder="1" applyAlignment="1">
      <alignment horizontal="center" vertical="center" wrapText="1"/>
    </xf>
    <xf numFmtId="0" fontId="85" fillId="0" borderId="23" xfId="0" applyFont="1" applyBorder="1" applyAlignment="1">
      <alignment horizontal="center" vertical="center" wrapText="1"/>
    </xf>
    <xf numFmtId="3" fontId="91" fillId="0" borderId="16" xfId="108" applyNumberFormat="1" applyFont="1" applyBorder="1" applyAlignment="1">
      <alignment horizontal="center" vertical="center" wrapText="1"/>
      <protection/>
    </xf>
    <xf numFmtId="3" fontId="91" fillId="0" borderId="23" xfId="108" applyNumberFormat="1" applyFont="1" applyBorder="1" applyAlignment="1">
      <alignment horizontal="center" vertical="center" wrapText="1"/>
      <protection/>
    </xf>
    <xf numFmtId="3" fontId="87" fillId="0" borderId="16" xfId="111" applyNumberFormat="1" applyFont="1" applyFill="1" applyBorder="1" applyAlignment="1">
      <alignment horizontal="center" vertical="center" wrapText="1"/>
      <protection/>
    </xf>
    <xf numFmtId="3" fontId="87" fillId="0" borderId="15" xfId="111" applyNumberFormat="1" applyFont="1" applyFill="1" applyBorder="1" applyAlignment="1">
      <alignment horizontal="center" vertical="center" wrapText="1"/>
      <protection/>
    </xf>
    <xf numFmtId="3" fontId="87" fillId="0" borderId="23" xfId="111" applyNumberFormat="1" applyFont="1" applyFill="1" applyBorder="1" applyAlignment="1">
      <alignment horizontal="center" vertical="center" wrapText="1"/>
      <protection/>
    </xf>
    <xf numFmtId="0" fontId="85" fillId="0" borderId="12" xfId="0" applyFont="1" applyBorder="1" applyAlignment="1">
      <alignment horizontal="center" vertical="center" wrapText="1"/>
    </xf>
    <xf numFmtId="0" fontId="85" fillId="0" borderId="16" xfId="111" applyFont="1" applyBorder="1" applyAlignment="1">
      <alignment horizontal="center" vertical="center" wrapText="1"/>
      <protection/>
    </xf>
    <xf numFmtId="0" fontId="85" fillId="0" borderId="23" xfId="111" applyFont="1" applyBorder="1" applyAlignment="1">
      <alignment horizontal="center" vertical="center" wrapText="1"/>
      <protection/>
    </xf>
    <xf numFmtId="3" fontId="85" fillId="0" borderId="16" xfId="0" applyNumberFormat="1" applyFont="1" applyFill="1" applyBorder="1" applyAlignment="1" applyProtection="1">
      <alignment horizontal="center" vertical="center"/>
      <protection/>
    </xf>
    <xf numFmtId="3" fontId="85" fillId="0" borderId="23" xfId="0" applyNumberFormat="1" applyFont="1" applyFill="1" applyBorder="1" applyAlignment="1" applyProtection="1">
      <alignment horizontal="center" vertical="center"/>
      <protection/>
    </xf>
    <xf numFmtId="3" fontId="85" fillId="0" borderId="16" xfId="96" applyNumberFormat="1" applyFont="1" applyFill="1" applyBorder="1" applyAlignment="1">
      <alignment horizontal="center" vertical="center"/>
      <protection/>
    </xf>
    <xf numFmtId="3" fontId="85" fillId="0" borderId="23" xfId="96" applyNumberFormat="1" applyFont="1" applyFill="1" applyBorder="1" applyAlignment="1">
      <alignment horizontal="center" vertical="center"/>
      <protection/>
    </xf>
    <xf numFmtId="49" fontId="85" fillId="0" borderId="16" xfId="0" applyNumberFormat="1" applyFont="1" applyFill="1" applyBorder="1" applyAlignment="1">
      <alignment horizontal="center" vertical="center" wrapText="1"/>
    </xf>
    <xf numFmtId="49" fontId="85" fillId="0" borderId="23" xfId="0" applyNumberFormat="1" applyFont="1" applyFill="1" applyBorder="1" applyAlignment="1">
      <alignment horizontal="center" vertical="center" wrapText="1"/>
    </xf>
    <xf numFmtId="0" fontId="93" fillId="0" borderId="16" xfId="0" applyFont="1" applyBorder="1" applyAlignment="1">
      <alignment horizontal="center" vertical="center" wrapText="1"/>
    </xf>
    <xf numFmtId="0" fontId="93" fillId="0" borderId="23" xfId="0" applyFont="1" applyBorder="1" applyAlignment="1">
      <alignment horizontal="center" vertical="center" wrapText="1"/>
    </xf>
    <xf numFmtId="0" fontId="85" fillId="0" borderId="16" xfId="0" applyFont="1" applyFill="1" applyBorder="1" applyAlignment="1">
      <alignment horizontal="center" vertical="center" wrapText="1"/>
    </xf>
    <xf numFmtId="0" fontId="85" fillId="0" borderId="23" xfId="0" applyFont="1" applyFill="1" applyBorder="1" applyAlignment="1">
      <alignment horizontal="center" vertical="center" wrapText="1"/>
    </xf>
    <xf numFmtId="49" fontId="85" fillId="0" borderId="16" xfId="108" applyNumberFormat="1" applyFont="1" applyBorder="1" applyAlignment="1" quotePrefix="1">
      <alignment horizontal="center" vertical="center" wrapText="1"/>
      <protection/>
    </xf>
    <xf numFmtId="49" fontId="85" fillId="0" borderId="23" xfId="108" applyNumberFormat="1" applyFont="1" applyBorder="1" applyAlignment="1" quotePrefix="1">
      <alignment horizontal="center" vertical="center" wrapText="1"/>
      <protection/>
    </xf>
    <xf numFmtId="49" fontId="85" fillId="0" borderId="16" xfId="0" applyNumberFormat="1" applyFont="1" applyBorder="1" applyAlignment="1">
      <alignment horizontal="center" vertical="center" wrapText="1"/>
    </xf>
    <xf numFmtId="49" fontId="85" fillId="0" borderId="23" xfId="0" applyNumberFormat="1" applyFont="1" applyBorder="1" applyAlignment="1">
      <alignment horizontal="center" vertical="center" wrapText="1"/>
    </xf>
    <xf numFmtId="2" fontId="85" fillId="0" borderId="16" xfId="115" applyNumberFormat="1" applyFont="1" applyFill="1" applyBorder="1" applyAlignment="1">
      <alignment horizontal="center" vertical="center" wrapText="1"/>
      <protection/>
    </xf>
    <xf numFmtId="2" fontId="85" fillId="0" borderId="23" xfId="115" applyNumberFormat="1" applyFont="1" applyFill="1" applyBorder="1" applyAlignment="1">
      <alignment horizontal="center" vertical="center" wrapText="1"/>
      <protection/>
    </xf>
    <xf numFmtId="49" fontId="85" fillId="0" borderId="16" xfId="115" applyNumberFormat="1" applyFont="1" applyFill="1" applyBorder="1" applyAlignment="1" quotePrefix="1">
      <alignment horizontal="center" vertical="center" wrapText="1"/>
      <protection/>
    </xf>
    <xf numFmtId="49" fontId="85" fillId="0" borderId="23" xfId="115" applyNumberFormat="1" applyFont="1" applyFill="1" applyBorder="1" applyAlignment="1" quotePrefix="1">
      <alignment horizontal="center" vertical="center" wrapText="1"/>
      <protection/>
    </xf>
    <xf numFmtId="0" fontId="26" fillId="0" borderId="0" xfId="0" applyNumberFormat="1" applyFont="1" applyFill="1" applyAlignment="1" applyProtection="1">
      <alignment horizontal="left" vertical="center" wrapText="1"/>
      <protection/>
    </xf>
    <xf numFmtId="0" fontId="69" fillId="0" borderId="0" xfId="0" applyNumberFormat="1" applyFont="1" applyFill="1" applyBorder="1" applyAlignment="1" applyProtection="1">
      <alignment horizontal="center" vertical="top" wrapText="1"/>
      <protection/>
    </xf>
    <xf numFmtId="0" fontId="86" fillId="0" borderId="16" xfId="111" applyFont="1" applyBorder="1" applyAlignment="1">
      <alignment horizontal="center" vertical="center" wrapText="1"/>
      <protection/>
    </xf>
    <xf numFmtId="0" fontId="86" fillId="0" borderId="15" xfId="111" applyFont="1" applyBorder="1" applyAlignment="1">
      <alignment horizontal="center" vertical="center" wrapText="1"/>
      <protection/>
    </xf>
    <xf numFmtId="0" fontId="87" fillId="0" borderId="16" xfId="111" applyFont="1" applyFill="1" applyBorder="1" applyAlignment="1">
      <alignment horizontal="center" vertical="center" wrapText="1"/>
      <protection/>
    </xf>
    <xf numFmtId="0" fontId="87" fillId="0" borderId="23" xfId="111" applyFont="1" applyFill="1" applyBorder="1" applyAlignment="1">
      <alignment horizontal="center" vertical="center" wrapText="1"/>
      <protection/>
    </xf>
    <xf numFmtId="184" fontId="85" fillId="0" borderId="16" xfId="96" applyNumberFormat="1" applyFont="1" applyBorder="1" applyAlignment="1">
      <alignment horizontal="center" vertical="center" wrapText="1"/>
      <protection/>
    </xf>
    <xf numFmtId="184" fontId="85" fillId="0" borderId="15" xfId="96" applyNumberFormat="1" applyFont="1" applyBorder="1" applyAlignment="1">
      <alignment horizontal="center" vertical="center" wrapText="1"/>
      <protection/>
    </xf>
    <xf numFmtId="4" fontId="85" fillId="0" borderId="16" xfId="96" applyNumberFormat="1" applyFont="1" applyFill="1" applyBorder="1" applyAlignment="1">
      <alignment horizontal="center" vertical="center"/>
      <protection/>
    </xf>
    <xf numFmtId="4" fontId="85" fillId="0" borderId="23" xfId="96" applyNumberFormat="1" applyFont="1" applyFill="1" applyBorder="1" applyAlignment="1">
      <alignment horizontal="center" vertical="center"/>
      <protection/>
    </xf>
    <xf numFmtId="4" fontId="85" fillId="0" borderId="16" xfId="108" applyNumberFormat="1" applyFont="1" applyFill="1" applyBorder="1" applyAlignment="1">
      <alignment horizontal="center" vertical="center" wrapText="1"/>
      <protection/>
    </xf>
    <xf numFmtId="4" fontId="85" fillId="0" borderId="23" xfId="108" applyNumberFormat="1" applyFont="1" applyFill="1" applyBorder="1" applyAlignment="1">
      <alignment horizontal="center" vertical="center" wrapText="1"/>
      <protection/>
    </xf>
    <xf numFmtId="3" fontId="82" fillId="0" borderId="16" xfId="96" applyNumberFormat="1" applyFont="1" applyBorder="1" applyAlignment="1">
      <alignment horizontal="center" vertical="center"/>
      <protection/>
    </xf>
    <xf numFmtId="3" fontId="82" fillId="0" borderId="23" xfId="96" applyNumberFormat="1" applyFont="1" applyBorder="1" applyAlignment="1">
      <alignment horizontal="center" vertical="center"/>
      <protection/>
    </xf>
    <xf numFmtId="4" fontId="82" fillId="0" borderId="16" xfId="96" applyNumberFormat="1" applyFont="1" applyFill="1" applyBorder="1" applyAlignment="1">
      <alignment horizontal="center" vertical="center"/>
      <protection/>
    </xf>
    <xf numFmtId="4" fontId="82" fillId="0" borderId="23" xfId="96" applyNumberFormat="1" applyFont="1" applyFill="1" applyBorder="1" applyAlignment="1">
      <alignment horizontal="center" vertical="center"/>
      <protection/>
    </xf>
    <xf numFmtId="0" fontId="82" fillId="0" borderId="16" xfId="0" applyFont="1" applyBorder="1" applyAlignment="1">
      <alignment horizontal="center" vertical="center" wrapText="1"/>
    </xf>
    <xf numFmtId="0" fontId="82" fillId="0" borderId="15" xfId="0" applyFont="1" applyBorder="1" applyAlignment="1">
      <alignment horizontal="center" vertical="center" wrapText="1"/>
    </xf>
    <xf numFmtId="0" fontId="82" fillId="0" borderId="23" xfId="0" applyFont="1" applyBorder="1" applyAlignment="1">
      <alignment horizontal="center" vertical="center" wrapText="1"/>
    </xf>
  </cellXfs>
  <cellStyles count="123">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15RH1110" xfId="106"/>
    <cellStyle name="Обычный_дод.6" xfId="107"/>
    <cellStyle name="Обычный_дод.7" xfId="108"/>
    <cellStyle name="Обычный_дод1" xfId="109"/>
    <cellStyle name="Обычный_дод3" xfId="110"/>
    <cellStyle name="Обычный_Дод6" xfId="111"/>
    <cellStyle name="Обычный_Додаток3" xfId="112"/>
    <cellStyle name="Обычный_Додаток8" xfId="113"/>
    <cellStyle name="Обычный_Книга1" xfId="114"/>
    <cellStyle name="Обычный_Книга3" xfId="115"/>
    <cellStyle name="Обычный_Копия Книга3" xfId="116"/>
    <cellStyle name="Обычный_Лист1" xfId="117"/>
    <cellStyle name="Обычный_Прод дод 5.1" xfId="118"/>
    <cellStyle name="Followed Hyperlink" xfId="119"/>
    <cellStyle name="Підсумок" xfId="120"/>
    <cellStyle name="Плохой" xfId="121"/>
    <cellStyle name="Поганий" xfId="122"/>
    <cellStyle name="Пояснение" xfId="123"/>
    <cellStyle name="Примечание" xfId="124"/>
    <cellStyle name="Примітка" xfId="125"/>
    <cellStyle name="Percent" xfId="126"/>
    <cellStyle name="Результат" xfId="127"/>
    <cellStyle name="Связанная ячейка" xfId="128"/>
    <cellStyle name="Середній" xfId="129"/>
    <cellStyle name="Стиль 1" xfId="130"/>
    <cellStyle name="Текст попередження" xfId="131"/>
    <cellStyle name="Текст пояснення" xfId="132"/>
    <cellStyle name="Текст предупреждения" xfId="133"/>
    <cellStyle name="Comma" xfId="134"/>
    <cellStyle name="Comma [0]" xfId="135"/>
    <cellStyle name="Хороший" xfId="1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7;&#1080;&#1103;%20&#1050;&#1085;&#1080;&#1075;&#107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67">
          <cell r="B67" t="str">
            <v>3032</v>
          </cell>
          <cell r="C67" t="str">
            <v>1070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83"/>
  <sheetViews>
    <sheetView view="pageBreakPreview" zoomScaleSheetLayoutView="100" zoomScalePageLayoutView="0" workbookViewId="0" topLeftCell="A10">
      <selection activeCell="B56" sqref="B56:D56"/>
    </sheetView>
  </sheetViews>
  <sheetFormatPr defaultColWidth="9.33203125" defaultRowHeight="12.75"/>
  <cols>
    <col min="1" max="1" width="13.16015625" style="0" customWidth="1"/>
    <col min="2" max="2" width="47.83203125" style="0" customWidth="1"/>
    <col min="3" max="3" width="16.5" style="0" customWidth="1"/>
    <col min="4" max="4" width="16.33203125" style="0" customWidth="1"/>
    <col min="5" max="5" width="16.5" style="0" customWidth="1"/>
    <col min="6" max="6" width="17.16015625" style="0" customWidth="1"/>
  </cols>
  <sheetData>
    <row r="1" spans="1:3" ht="12.75">
      <c r="A1" t="s">
        <v>403</v>
      </c>
      <c r="C1" s="502" t="s">
        <v>564</v>
      </c>
    </row>
    <row r="2" spans="3:6" ht="12.75" customHeight="1">
      <c r="C2" s="544" t="s">
        <v>427</v>
      </c>
      <c r="D2" s="545"/>
      <c r="E2" s="545"/>
      <c r="F2" s="545"/>
    </row>
    <row r="3" spans="3:6" ht="29.25" customHeight="1">
      <c r="C3" s="545"/>
      <c r="D3" s="545"/>
      <c r="E3" s="545"/>
      <c r="F3" s="545"/>
    </row>
    <row r="5" spans="1:6" ht="12.75">
      <c r="A5" s="546" t="s">
        <v>563</v>
      </c>
      <c r="B5" s="547"/>
      <c r="C5" s="547"/>
      <c r="D5" s="547"/>
      <c r="E5" s="547"/>
      <c r="F5" s="547"/>
    </row>
    <row r="6" ht="12.75">
      <c r="F6" s="434" t="s">
        <v>404</v>
      </c>
    </row>
    <row r="7" spans="1:6" ht="12.75">
      <c r="A7" s="548" t="s">
        <v>605</v>
      </c>
      <c r="B7" s="548" t="s">
        <v>606</v>
      </c>
      <c r="C7" s="549" t="s">
        <v>405</v>
      </c>
      <c r="D7" s="548" t="s">
        <v>487</v>
      </c>
      <c r="E7" s="548" t="s">
        <v>488</v>
      </c>
      <c r="F7" s="548"/>
    </row>
    <row r="8" spans="1:6" ht="12.75">
      <c r="A8" s="548"/>
      <c r="B8" s="548"/>
      <c r="C8" s="548"/>
      <c r="D8" s="548"/>
      <c r="E8" s="548" t="s">
        <v>405</v>
      </c>
      <c r="F8" s="548" t="s">
        <v>607</v>
      </c>
    </row>
    <row r="9" spans="1:6" ht="12.75">
      <c r="A9" s="548"/>
      <c r="B9" s="548"/>
      <c r="C9" s="548"/>
      <c r="D9" s="548"/>
      <c r="E9" s="548"/>
      <c r="F9" s="548"/>
    </row>
    <row r="10" spans="1:6" ht="12.75">
      <c r="A10" s="435">
        <v>1</v>
      </c>
      <c r="B10" s="435">
        <v>2</v>
      </c>
      <c r="C10" s="436">
        <v>3</v>
      </c>
      <c r="D10" s="435">
        <v>4</v>
      </c>
      <c r="E10" s="435">
        <v>5</v>
      </c>
      <c r="F10" s="435">
        <v>6</v>
      </c>
    </row>
    <row r="11" spans="1:6" ht="12.75">
      <c r="A11" s="489">
        <v>10000000</v>
      </c>
      <c r="B11" s="490" t="s">
        <v>608</v>
      </c>
      <c r="C11" s="504">
        <f aca="true" t="shared" si="0" ref="C11:C80">D11+E11</f>
        <v>63392920</v>
      </c>
      <c r="D11" s="505">
        <v>63392920</v>
      </c>
      <c r="E11" s="505"/>
      <c r="F11" s="505"/>
    </row>
    <row r="12" spans="1:6" ht="38.25">
      <c r="A12" s="489">
        <v>11000000</v>
      </c>
      <c r="B12" s="490" t="s">
        <v>609</v>
      </c>
      <c r="C12" s="504">
        <f t="shared" si="0"/>
        <v>58277520</v>
      </c>
      <c r="D12" s="505">
        <v>58277520</v>
      </c>
      <c r="E12" s="505"/>
      <c r="F12" s="505"/>
    </row>
    <row r="13" spans="1:6" ht="25.5">
      <c r="A13" s="489">
        <v>11010000</v>
      </c>
      <c r="B13" s="490" t="s">
        <v>610</v>
      </c>
      <c r="C13" s="504">
        <f t="shared" si="0"/>
        <v>58277520</v>
      </c>
      <c r="D13" s="505">
        <v>58277520</v>
      </c>
      <c r="E13" s="505"/>
      <c r="F13" s="505"/>
    </row>
    <row r="14" spans="1:6" ht="38.25">
      <c r="A14" s="491">
        <v>11010100</v>
      </c>
      <c r="B14" s="492" t="s">
        <v>611</v>
      </c>
      <c r="C14" s="506">
        <f t="shared" si="0"/>
        <v>42229420</v>
      </c>
      <c r="D14" s="507">
        <v>42229420</v>
      </c>
      <c r="E14" s="507"/>
      <c r="F14" s="507"/>
    </row>
    <row r="15" spans="1:6" ht="63.75">
      <c r="A15" s="491">
        <v>11010200</v>
      </c>
      <c r="B15" s="492" t="s">
        <v>612</v>
      </c>
      <c r="C15" s="506">
        <f t="shared" si="0"/>
        <v>317500</v>
      </c>
      <c r="D15" s="507">
        <v>317500</v>
      </c>
      <c r="E15" s="507"/>
      <c r="F15" s="507"/>
    </row>
    <row r="16" spans="1:6" ht="38.25">
      <c r="A16" s="491">
        <v>11010400</v>
      </c>
      <c r="B16" s="492" t="s">
        <v>613</v>
      </c>
      <c r="C16" s="506">
        <f t="shared" si="0"/>
        <v>15207700</v>
      </c>
      <c r="D16" s="507">
        <v>15207700</v>
      </c>
      <c r="E16" s="507"/>
      <c r="F16" s="507"/>
    </row>
    <row r="17" spans="1:6" ht="38.25">
      <c r="A17" s="491">
        <v>11010500</v>
      </c>
      <c r="B17" s="492" t="s">
        <v>614</v>
      </c>
      <c r="C17" s="506">
        <f t="shared" si="0"/>
        <v>522900</v>
      </c>
      <c r="D17" s="507">
        <v>522900</v>
      </c>
      <c r="E17" s="507"/>
      <c r="F17" s="507"/>
    </row>
    <row r="18" spans="1:6" ht="25.5">
      <c r="A18" s="489">
        <v>13000000</v>
      </c>
      <c r="B18" s="490" t="s">
        <v>615</v>
      </c>
      <c r="C18" s="504">
        <f t="shared" si="0"/>
        <v>5115400</v>
      </c>
      <c r="D18" s="505">
        <v>5115400</v>
      </c>
      <c r="E18" s="505"/>
      <c r="F18" s="505"/>
    </row>
    <row r="19" spans="1:6" ht="12.75">
      <c r="A19" s="489">
        <v>13030000</v>
      </c>
      <c r="B19" s="490" t="s">
        <v>616</v>
      </c>
      <c r="C19" s="504">
        <f t="shared" si="0"/>
        <v>5115400</v>
      </c>
      <c r="D19" s="505">
        <v>5115400</v>
      </c>
      <c r="E19" s="505"/>
      <c r="F19" s="505"/>
    </row>
    <row r="20" spans="1:6" ht="25.5">
      <c r="A20" s="491">
        <v>13030700</v>
      </c>
      <c r="B20" s="492" t="s">
        <v>617</v>
      </c>
      <c r="C20" s="506">
        <f t="shared" si="0"/>
        <v>3882800</v>
      </c>
      <c r="D20" s="507">
        <v>3882800</v>
      </c>
      <c r="E20" s="507"/>
      <c r="F20" s="507"/>
    </row>
    <row r="21" spans="1:6" ht="25.5">
      <c r="A21" s="491">
        <v>13030800</v>
      </c>
      <c r="B21" s="492" t="s">
        <v>618</v>
      </c>
      <c r="C21" s="506">
        <f t="shared" si="0"/>
        <v>766700</v>
      </c>
      <c r="D21" s="507">
        <v>766700</v>
      </c>
      <c r="E21" s="507"/>
      <c r="F21" s="507"/>
    </row>
    <row r="22" spans="1:6" ht="25.5">
      <c r="A22" s="491">
        <v>13030900</v>
      </c>
      <c r="B22" s="492" t="s">
        <v>619</v>
      </c>
      <c r="C22" s="506">
        <f t="shared" si="0"/>
        <v>465900</v>
      </c>
      <c r="D22" s="507">
        <v>465900</v>
      </c>
      <c r="E22" s="507"/>
      <c r="F22" s="507"/>
    </row>
    <row r="23" spans="1:6" ht="12.75">
      <c r="A23" s="489">
        <v>20000000</v>
      </c>
      <c r="B23" s="490" t="s">
        <v>620</v>
      </c>
      <c r="C23" s="504">
        <f t="shared" si="0"/>
        <v>2480800</v>
      </c>
      <c r="D23" s="505">
        <v>426500</v>
      </c>
      <c r="E23" s="505">
        <v>2054300</v>
      </c>
      <c r="F23" s="505"/>
    </row>
    <row r="24" spans="1:6" ht="38.25">
      <c r="A24" s="489">
        <v>22000000</v>
      </c>
      <c r="B24" s="490" t="s">
        <v>621</v>
      </c>
      <c r="C24" s="504">
        <f t="shared" si="0"/>
        <v>398000</v>
      </c>
      <c r="D24" s="505">
        <v>398000</v>
      </c>
      <c r="E24" s="505"/>
      <c r="F24" s="505"/>
    </row>
    <row r="25" spans="1:6" ht="25.5">
      <c r="A25" s="489">
        <v>22010000</v>
      </c>
      <c r="B25" s="490" t="s">
        <v>622</v>
      </c>
      <c r="C25" s="504">
        <f t="shared" si="0"/>
        <v>385000</v>
      </c>
      <c r="D25" s="505">
        <v>385000</v>
      </c>
      <c r="E25" s="505"/>
      <c r="F25" s="505"/>
    </row>
    <row r="26" spans="1:6" ht="38.25">
      <c r="A26" s="491">
        <v>22010300</v>
      </c>
      <c r="B26" s="492" t="s">
        <v>623</v>
      </c>
      <c r="C26" s="506">
        <f t="shared" si="0"/>
        <v>95000</v>
      </c>
      <c r="D26" s="507">
        <v>95000</v>
      </c>
      <c r="E26" s="507"/>
      <c r="F26" s="507"/>
    </row>
    <row r="27" spans="1:6" ht="25.5">
      <c r="A27" s="491">
        <v>22012600</v>
      </c>
      <c r="B27" s="492" t="s">
        <v>624</v>
      </c>
      <c r="C27" s="506">
        <f t="shared" si="0"/>
        <v>290000</v>
      </c>
      <c r="D27" s="507">
        <v>290000</v>
      </c>
      <c r="E27" s="507"/>
      <c r="F27" s="507"/>
    </row>
    <row r="28" spans="1:6" ht="76.5">
      <c r="A28" s="491">
        <v>22130000</v>
      </c>
      <c r="B28" s="492" t="s">
        <v>625</v>
      </c>
      <c r="C28" s="506">
        <f t="shared" si="0"/>
        <v>13000</v>
      </c>
      <c r="D28" s="507">
        <v>13000</v>
      </c>
      <c r="E28" s="507"/>
      <c r="F28" s="507"/>
    </row>
    <row r="29" spans="1:6" ht="12.75">
      <c r="A29" s="489">
        <v>24000000</v>
      </c>
      <c r="B29" s="490" t="s">
        <v>626</v>
      </c>
      <c r="C29" s="504">
        <f t="shared" si="0"/>
        <v>28500</v>
      </c>
      <c r="D29" s="505">
        <v>28500</v>
      </c>
      <c r="E29" s="505"/>
      <c r="F29" s="505"/>
    </row>
    <row r="30" spans="1:6" ht="12.75">
      <c r="A30" s="489">
        <v>24060000</v>
      </c>
      <c r="B30" s="490" t="s">
        <v>627</v>
      </c>
      <c r="C30" s="504">
        <f t="shared" si="0"/>
        <v>28500</v>
      </c>
      <c r="D30" s="505">
        <v>28500</v>
      </c>
      <c r="E30" s="505"/>
      <c r="F30" s="505"/>
    </row>
    <row r="31" spans="1:6" ht="12.75">
      <c r="A31" s="491">
        <v>24060300</v>
      </c>
      <c r="B31" s="492" t="s">
        <v>627</v>
      </c>
      <c r="C31" s="506">
        <f t="shared" si="0"/>
        <v>28500</v>
      </c>
      <c r="D31" s="507">
        <v>28500</v>
      </c>
      <c r="E31" s="507"/>
      <c r="F31" s="507"/>
    </row>
    <row r="32" spans="1:6" ht="25.5">
      <c r="A32" s="489">
        <v>25000000</v>
      </c>
      <c r="B32" s="490" t="s">
        <v>628</v>
      </c>
      <c r="C32" s="504">
        <f t="shared" si="0"/>
        <v>2054300</v>
      </c>
      <c r="D32" s="505"/>
      <c r="E32" s="505">
        <v>2054300</v>
      </c>
      <c r="F32" s="505"/>
    </row>
    <row r="33" spans="1:6" ht="38.25">
      <c r="A33" s="489">
        <v>25010000</v>
      </c>
      <c r="B33" s="490" t="s">
        <v>629</v>
      </c>
      <c r="C33" s="504">
        <f t="shared" si="0"/>
        <v>2054300</v>
      </c>
      <c r="D33" s="505"/>
      <c r="E33" s="505">
        <v>2054300</v>
      </c>
      <c r="F33" s="505"/>
    </row>
    <row r="34" spans="1:6" ht="25.5">
      <c r="A34" s="491">
        <v>25010100</v>
      </c>
      <c r="B34" s="492" t="s">
        <v>630</v>
      </c>
      <c r="C34" s="506">
        <f t="shared" si="0"/>
        <v>1948500</v>
      </c>
      <c r="D34" s="507"/>
      <c r="E34" s="507">
        <v>1948500</v>
      </c>
      <c r="F34" s="507"/>
    </row>
    <row r="35" spans="1:6" ht="25.5">
      <c r="A35" s="491">
        <v>25010200</v>
      </c>
      <c r="B35" s="492" t="s">
        <v>631</v>
      </c>
      <c r="C35" s="506">
        <f t="shared" si="0"/>
        <v>4500</v>
      </c>
      <c r="D35" s="507"/>
      <c r="E35" s="507">
        <v>4500</v>
      </c>
      <c r="F35" s="507"/>
    </row>
    <row r="36" spans="1:6" ht="12.75">
      <c r="A36" s="491">
        <v>25010300</v>
      </c>
      <c r="B36" s="492" t="s">
        <v>632</v>
      </c>
      <c r="C36" s="506">
        <f t="shared" si="0"/>
        <v>101300</v>
      </c>
      <c r="D36" s="507"/>
      <c r="E36" s="507">
        <v>101300</v>
      </c>
      <c r="F36" s="507"/>
    </row>
    <row r="37" spans="1:6" ht="12.75">
      <c r="A37" s="493" t="s">
        <v>633</v>
      </c>
      <c r="B37" s="437"/>
      <c r="C37" s="504">
        <f t="shared" si="0"/>
        <v>65873720</v>
      </c>
      <c r="D37" s="504">
        <v>63819420</v>
      </c>
      <c r="E37" s="504">
        <v>2054300</v>
      </c>
      <c r="F37" s="504"/>
    </row>
    <row r="38" spans="1:6" ht="12.75">
      <c r="A38" s="489">
        <v>40000000</v>
      </c>
      <c r="B38" s="490" t="s">
        <v>634</v>
      </c>
      <c r="C38" s="504">
        <f t="shared" si="0"/>
        <v>276372420.25</v>
      </c>
      <c r="D38" s="505">
        <v>276372420.25</v>
      </c>
      <c r="E38" s="505"/>
      <c r="F38" s="505"/>
    </row>
    <row r="39" spans="1:6" ht="12.75">
      <c r="A39" s="489">
        <v>41000000</v>
      </c>
      <c r="B39" s="490" t="s">
        <v>635</v>
      </c>
      <c r="C39" s="504">
        <f t="shared" si="0"/>
        <v>276372420.25</v>
      </c>
      <c r="D39" s="505">
        <v>276372420.25</v>
      </c>
      <c r="E39" s="505"/>
      <c r="F39" s="505"/>
    </row>
    <row r="40" spans="1:6" ht="25.5">
      <c r="A40" s="489">
        <v>41020000</v>
      </c>
      <c r="B40" s="490" t="s">
        <v>636</v>
      </c>
      <c r="C40" s="504">
        <f t="shared" si="0"/>
        <v>1497400</v>
      </c>
      <c r="D40" s="505">
        <v>1497400</v>
      </c>
      <c r="E40" s="505"/>
      <c r="F40" s="505"/>
    </row>
    <row r="41" spans="1:6" ht="12.75">
      <c r="A41" s="491">
        <v>41020100</v>
      </c>
      <c r="B41" s="492" t="s">
        <v>637</v>
      </c>
      <c r="C41" s="506">
        <f t="shared" si="0"/>
        <v>1497400</v>
      </c>
      <c r="D41" s="507">
        <v>1497400</v>
      </c>
      <c r="E41" s="507"/>
      <c r="F41" s="507"/>
    </row>
    <row r="42" spans="1:6" ht="25.5">
      <c r="A42" s="489">
        <v>41030000</v>
      </c>
      <c r="B42" s="490" t="s">
        <v>638</v>
      </c>
      <c r="C42" s="504">
        <f t="shared" si="0"/>
        <v>80748200</v>
      </c>
      <c r="D42" s="505">
        <v>80748200</v>
      </c>
      <c r="E42" s="505"/>
      <c r="F42" s="505"/>
    </row>
    <row r="43" spans="1:6" ht="25.5">
      <c r="A43" s="491">
        <v>41033900</v>
      </c>
      <c r="B43" s="492" t="s">
        <v>639</v>
      </c>
      <c r="C43" s="506">
        <f t="shared" si="0"/>
        <v>43225900</v>
      </c>
      <c r="D43" s="507">
        <v>43225900</v>
      </c>
      <c r="E43" s="507"/>
      <c r="F43" s="507"/>
    </row>
    <row r="44" spans="1:6" ht="25.5">
      <c r="A44" s="491">
        <v>41034200</v>
      </c>
      <c r="B44" s="492" t="s">
        <v>640</v>
      </c>
      <c r="C44" s="506">
        <f t="shared" si="0"/>
        <v>25085300</v>
      </c>
      <c r="D44" s="507">
        <v>25085300</v>
      </c>
      <c r="E44" s="507"/>
      <c r="F44" s="507"/>
    </row>
    <row r="45" spans="1:6" ht="38.25">
      <c r="A45" s="491">
        <v>41034500</v>
      </c>
      <c r="B45" s="492" t="s">
        <v>641</v>
      </c>
      <c r="C45" s="506">
        <f t="shared" si="0"/>
        <v>12437000</v>
      </c>
      <c r="D45" s="507">
        <v>12437000</v>
      </c>
      <c r="E45" s="507"/>
      <c r="F45" s="507"/>
    </row>
    <row r="46" spans="1:6" ht="25.5">
      <c r="A46" s="489">
        <v>41040000</v>
      </c>
      <c r="B46" s="490" t="s">
        <v>642</v>
      </c>
      <c r="C46" s="504">
        <f t="shared" si="0"/>
        <v>11018700</v>
      </c>
      <c r="D46" s="505">
        <v>11018700</v>
      </c>
      <c r="E46" s="505"/>
      <c r="F46" s="505"/>
    </row>
    <row r="47" spans="1:6" ht="63.75">
      <c r="A47" s="491">
        <v>41040200</v>
      </c>
      <c r="B47" s="492" t="s">
        <v>643</v>
      </c>
      <c r="C47" s="506">
        <f t="shared" si="0"/>
        <v>3780500</v>
      </c>
      <c r="D47" s="507">
        <v>3780500</v>
      </c>
      <c r="E47" s="507"/>
      <c r="F47" s="507"/>
    </row>
    <row r="48" spans="1:6" ht="12.75">
      <c r="A48" s="491">
        <v>41040400</v>
      </c>
      <c r="B48" s="492" t="s">
        <v>644</v>
      </c>
      <c r="C48" s="506">
        <f t="shared" si="0"/>
        <v>7238200</v>
      </c>
      <c r="D48" s="507">
        <v>7238200</v>
      </c>
      <c r="E48" s="507"/>
      <c r="F48" s="507"/>
    </row>
    <row r="49" spans="1:6" ht="25.5">
      <c r="A49" s="489">
        <v>41050000</v>
      </c>
      <c r="B49" s="490" t="s">
        <v>645</v>
      </c>
      <c r="C49" s="504">
        <f t="shared" si="0"/>
        <v>183108120.25</v>
      </c>
      <c r="D49" s="505">
        <v>183108120.25</v>
      </c>
      <c r="E49" s="505"/>
      <c r="F49" s="505"/>
    </row>
    <row r="50" spans="1:6" ht="76.5">
      <c r="A50" s="491">
        <v>41050100</v>
      </c>
      <c r="B50" s="492" t="s">
        <v>646</v>
      </c>
      <c r="C50" s="506">
        <f t="shared" si="0"/>
        <v>108422559</v>
      </c>
      <c r="D50" s="507">
        <v>108422559</v>
      </c>
      <c r="E50" s="507"/>
      <c r="F50" s="507"/>
    </row>
    <row r="51" spans="1:6" ht="63.75">
      <c r="A51" s="491">
        <v>41050200</v>
      </c>
      <c r="B51" s="492" t="s">
        <v>647</v>
      </c>
      <c r="C51" s="506">
        <f t="shared" si="0"/>
        <v>3899900</v>
      </c>
      <c r="D51" s="507">
        <v>3899900</v>
      </c>
      <c r="E51" s="507"/>
      <c r="F51" s="507"/>
    </row>
    <row r="52" spans="1:6" ht="76.5">
      <c r="A52" s="491">
        <v>41050300</v>
      </c>
      <c r="B52" s="492" t="s">
        <v>648</v>
      </c>
      <c r="C52" s="506">
        <f t="shared" si="0"/>
        <v>46778000</v>
      </c>
      <c r="D52" s="507">
        <v>46778000</v>
      </c>
      <c r="E52" s="507"/>
      <c r="F52" s="507"/>
    </row>
    <row r="53" spans="1:6" ht="76.5">
      <c r="A53" s="491">
        <v>41050700</v>
      </c>
      <c r="B53" s="492" t="s">
        <v>649</v>
      </c>
      <c r="C53" s="506">
        <f t="shared" si="0"/>
        <v>2332800</v>
      </c>
      <c r="D53" s="507">
        <v>2332800</v>
      </c>
      <c r="E53" s="507"/>
      <c r="F53" s="507"/>
    </row>
    <row r="54" spans="1:6" ht="76.5">
      <c r="A54" s="491">
        <v>41050900</v>
      </c>
      <c r="B54" s="492" t="s">
        <v>650</v>
      </c>
      <c r="C54" s="506">
        <f t="shared" si="0"/>
        <v>648486</v>
      </c>
      <c r="D54" s="507">
        <v>648486</v>
      </c>
      <c r="E54" s="507"/>
      <c r="F54" s="507"/>
    </row>
    <row r="55" spans="1:6" ht="38.25">
      <c r="A55" s="491">
        <v>41051000</v>
      </c>
      <c r="B55" s="492" t="s">
        <v>651</v>
      </c>
      <c r="C55" s="506">
        <f t="shared" si="0"/>
        <v>1148100</v>
      </c>
      <c r="D55" s="507">
        <v>1148100</v>
      </c>
      <c r="E55" s="507"/>
      <c r="F55" s="507"/>
    </row>
    <row r="56" spans="1:6" ht="12.75">
      <c r="A56" s="491"/>
      <c r="B56" s="439" t="s">
        <v>652</v>
      </c>
      <c r="C56" s="440">
        <f t="shared" si="0"/>
        <v>1148100</v>
      </c>
      <c r="D56" s="441">
        <v>1148100</v>
      </c>
      <c r="E56" s="507"/>
      <c r="F56" s="507"/>
    </row>
    <row r="57" spans="1:6" ht="38.25">
      <c r="A57" s="491">
        <v>41051100</v>
      </c>
      <c r="B57" s="492" t="s">
        <v>653</v>
      </c>
      <c r="C57" s="506">
        <f t="shared" si="0"/>
        <v>96944</v>
      </c>
      <c r="D57" s="507">
        <v>96944</v>
      </c>
      <c r="E57" s="507"/>
      <c r="F57" s="507"/>
    </row>
    <row r="58" spans="1:6" ht="51">
      <c r="A58" s="491">
        <v>41051200</v>
      </c>
      <c r="B58" s="492" t="s">
        <v>654</v>
      </c>
      <c r="C58" s="506">
        <f t="shared" si="0"/>
        <v>49052</v>
      </c>
      <c r="D58" s="507">
        <v>49052</v>
      </c>
      <c r="E58" s="507"/>
      <c r="F58" s="507"/>
    </row>
    <row r="59" spans="1:6" ht="63.75">
      <c r="A59" s="491">
        <v>41051400</v>
      </c>
      <c r="B59" s="492" t="s">
        <v>655</v>
      </c>
      <c r="C59" s="506">
        <f t="shared" si="0"/>
        <v>496069</v>
      </c>
      <c r="D59" s="507">
        <v>496069</v>
      </c>
      <c r="E59" s="507"/>
      <c r="F59" s="507"/>
    </row>
    <row r="60" spans="1:6" ht="38.25">
      <c r="A60" s="491">
        <v>41051500</v>
      </c>
      <c r="B60" s="492" t="s">
        <v>656</v>
      </c>
      <c r="C60" s="506">
        <f t="shared" si="0"/>
        <v>8188500</v>
      </c>
      <c r="D60" s="507">
        <v>8188500</v>
      </c>
      <c r="E60" s="507"/>
      <c r="F60" s="507"/>
    </row>
    <row r="61" spans="1:6" ht="12.75">
      <c r="A61" s="491"/>
      <c r="B61" s="439" t="s">
        <v>657</v>
      </c>
      <c r="C61" s="442">
        <v>780300</v>
      </c>
      <c r="D61" s="443">
        <v>780300</v>
      </c>
      <c r="E61" s="508"/>
      <c r="F61" s="508"/>
    </row>
    <row r="62" spans="1:6" ht="12.75">
      <c r="A62" s="491"/>
      <c r="B62" s="439" t="s">
        <v>658</v>
      </c>
      <c r="C62" s="442">
        <v>4318500</v>
      </c>
      <c r="D62" s="443">
        <v>4318500</v>
      </c>
      <c r="E62" s="508"/>
      <c r="F62" s="508"/>
    </row>
    <row r="63" spans="1:6" ht="12.75">
      <c r="A63" s="491"/>
      <c r="B63" s="439" t="s">
        <v>659</v>
      </c>
      <c r="C63" s="442">
        <v>3089700</v>
      </c>
      <c r="D63" s="443">
        <v>3089700</v>
      </c>
      <c r="E63" s="508"/>
      <c r="F63" s="508"/>
    </row>
    <row r="64" spans="1:6" ht="51">
      <c r="A64" s="491">
        <v>41052000</v>
      </c>
      <c r="B64" s="492" t="s">
        <v>660</v>
      </c>
      <c r="C64" s="509">
        <f t="shared" si="0"/>
        <v>406117.6</v>
      </c>
      <c r="D64" s="508">
        <v>406117.6</v>
      </c>
      <c r="E64" s="508"/>
      <c r="F64" s="508"/>
    </row>
    <row r="65" spans="1:6" ht="12.75">
      <c r="A65" s="491">
        <v>41053900</v>
      </c>
      <c r="B65" s="492" t="s">
        <v>661</v>
      </c>
      <c r="C65" s="509">
        <f t="shared" si="0"/>
        <v>10594889</v>
      </c>
      <c r="D65" s="508">
        <v>10594889</v>
      </c>
      <c r="E65" s="508"/>
      <c r="F65" s="508"/>
    </row>
    <row r="66" spans="1:6" ht="12.75">
      <c r="A66" s="491"/>
      <c r="B66" s="439" t="s">
        <v>662</v>
      </c>
      <c r="C66" s="442"/>
      <c r="D66" s="443"/>
      <c r="E66" s="508"/>
      <c r="F66" s="508"/>
    </row>
    <row r="67" spans="1:6" ht="12.75">
      <c r="A67" s="491"/>
      <c r="B67" s="439" t="s">
        <v>663</v>
      </c>
      <c r="C67" s="444">
        <v>245800</v>
      </c>
      <c r="D67" s="494">
        <v>245800</v>
      </c>
      <c r="E67" s="508"/>
      <c r="F67" s="508"/>
    </row>
    <row r="68" spans="1:6" ht="12.75">
      <c r="A68" s="491"/>
      <c r="B68" s="439" t="s">
        <v>664</v>
      </c>
      <c r="C68" s="444">
        <v>4850800</v>
      </c>
      <c r="D68" s="494">
        <v>4850800</v>
      </c>
      <c r="E68" s="508"/>
      <c r="F68" s="508"/>
    </row>
    <row r="69" spans="1:6" ht="12.75">
      <c r="A69" s="491"/>
      <c r="B69" s="439" t="s">
        <v>665</v>
      </c>
      <c r="C69" s="444">
        <v>3341324</v>
      </c>
      <c r="D69" s="494">
        <v>3341324</v>
      </c>
      <c r="E69" s="508"/>
      <c r="F69" s="508"/>
    </row>
    <row r="70" spans="1:6" ht="12.75">
      <c r="A70" s="491"/>
      <c r="B70" s="439" t="s">
        <v>666</v>
      </c>
      <c r="C70" s="444">
        <v>2156965</v>
      </c>
      <c r="D70" s="494">
        <v>2156965</v>
      </c>
      <c r="E70" s="508"/>
      <c r="F70" s="508"/>
    </row>
    <row r="71" spans="1:6" ht="63.75">
      <c r="A71" s="491">
        <v>41054100</v>
      </c>
      <c r="B71" s="492" t="s">
        <v>667</v>
      </c>
      <c r="C71" s="509">
        <f t="shared" si="0"/>
        <v>46703.65</v>
      </c>
      <c r="D71" s="508">
        <v>46703.65</v>
      </c>
      <c r="E71" s="508"/>
      <c r="F71" s="508"/>
    </row>
    <row r="72" spans="1:6" ht="12.75">
      <c r="A72" s="491"/>
      <c r="B72" s="439" t="s">
        <v>668</v>
      </c>
      <c r="C72" s="442"/>
      <c r="D72" s="443"/>
      <c r="E72" s="508"/>
      <c r="F72" s="508"/>
    </row>
    <row r="73" spans="1:6" ht="12.75">
      <c r="A73" s="491"/>
      <c r="B73" s="439" t="s">
        <v>669</v>
      </c>
      <c r="C73" s="442">
        <v>825.25</v>
      </c>
      <c r="D73" s="443">
        <v>825.25</v>
      </c>
      <c r="E73" s="508"/>
      <c r="F73" s="508"/>
    </row>
    <row r="74" spans="1:6" ht="12.75">
      <c r="A74" s="491"/>
      <c r="B74" s="439" t="s">
        <v>670</v>
      </c>
      <c r="C74" s="442">
        <v>29175</v>
      </c>
      <c r="D74" s="443">
        <v>29175</v>
      </c>
      <c r="E74" s="508"/>
      <c r="F74" s="508"/>
    </row>
    <row r="75" spans="1:6" ht="12.75">
      <c r="A75" s="491"/>
      <c r="B75" s="439" t="s">
        <v>671</v>
      </c>
      <c r="C75" s="442">
        <v>50</v>
      </c>
      <c r="D75" s="443">
        <v>50</v>
      </c>
      <c r="E75" s="508"/>
      <c r="F75" s="508"/>
    </row>
    <row r="76" spans="1:6" ht="12.75">
      <c r="A76" s="491"/>
      <c r="B76" s="439" t="s">
        <v>672</v>
      </c>
      <c r="C76" s="442">
        <v>4036.89</v>
      </c>
      <c r="D76" s="443">
        <v>4036.89</v>
      </c>
      <c r="E76" s="508"/>
      <c r="F76" s="508"/>
    </row>
    <row r="77" spans="1:6" ht="12.75">
      <c r="A77" s="491"/>
      <c r="B77" s="439" t="s">
        <v>673</v>
      </c>
      <c r="C77" s="442">
        <v>2286.41</v>
      </c>
      <c r="D77" s="443">
        <v>2286.41</v>
      </c>
      <c r="E77" s="508"/>
      <c r="F77" s="508"/>
    </row>
    <row r="78" spans="1:6" ht="12.75">
      <c r="A78" s="491"/>
      <c r="B78" s="439" t="s">
        <v>674</v>
      </c>
      <c r="C78" s="442">
        <v>1834.95</v>
      </c>
      <c r="D78" s="443">
        <v>1834.95</v>
      </c>
      <c r="E78" s="508"/>
      <c r="F78" s="508"/>
    </row>
    <row r="79" spans="1:6" ht="12.75">
      <c r="A79" s="491"/>
      <c r="B79" s="439" t="s">
        <v>675</v>
      </c>
      <c r="C79" s="442">
        <v>8495.15</v>
      </c>
      <c r="D79" s="443">
        <v>8495.15</v>
      </c>
      <c r="E79" s="508"/>
      <c r="F79" s="508"/>
    </row>
    <row r="80" spans="1:6" ht="12.75">
      <c r="A80" s="493" t="s">
        <v>676</v>
      </c>
      <c r="B80" s="437"/>
      <c r="C80" s="504">
        <f t="shared" si="0"/>
        <v>342246140.25</v>
      </c>
      <c r="D80" s="504">
        <v>340191840.25</v>
      </c>
      <c r="E80" s="504">
        <v>2054300</v>
      </c>
      <c r="F80" s="504">
        <v>0</v>
      </c>
    </row>
    <row r="83" spans="2:5" ht="12.75">
      <c r="B83" s="438" t="s">
        <v>424</v>
      </c>
      <c r="E83" s="438" t="s">
        <v>425</v>
      </c>
    </row>
  </sheetData>
  <sheetProtection/>
  <mergeCells count="9">
    <mergeCell ref="C2:F3"/>
    <mergeCell ref="A5:F5"/>
    <mergeCell ref="A7:A9"/>
    <mergeCell ref="B7:B9"/>
    <mergeCell ref="C7:C9"/>
    <mergeCell ref="D7:D9"/>
    <mergeCell ref="E7:F7"/>
    <mergeCell ref="E8:E9"/>
    <mergeCell ref="F8:F9"/>
  </mergeCells>
  <printOptions/>
  <pageMargins left="0.5" right="0.49" top="0.5" bottom="0.53" header="0.5" footer="0.5"/>
  <pageSetup horizontalDpi="600" verticalDpi="600" orientation="portrait" paperSize="9" scale="81" r:id="rId1"/>
  <rowBreaks count="1" manualBreakCount="1">
    <brk id="37" max="255" man="1"/>
  </rowBreaks>
</worksheet>
</file>

<file path=xl/worksheets/sheet2.xml><?xml version="1.0" encoding="utf-8"?>
<worksheet xmlns="http://schemas.openxmlformats.org/spreadsheetml/2006/main" xmlns:r="http://schemas.openxmlformats.org/officeDocument/2006/relationships">
  <dimension ref="A1:F23"/>
  <sheetViews>
    <sheetView view="pageBreakPreview" zoomScale="75" zoomScaleSheetLayoutView="75" zoomScalePageLayoutView="0" workbookViewId="0" topLeftCell="A1">
      <selection activeCell="A12" sqref="A12"/>
    </sheetView>
  </sheetViews>
  <sheetFormatPr defaultColWidth="9.33203125" defaultRowHeight="12.75"/>
  <cols>
    <col min="1" max="1" width="13.16015625" style="0" customWidth="1"/>
    <col min="2" max="2" width="47.83203125" style="0" customWidth="1"/>
    <col min="3" max="3" width="17.16015625" style="0" customWidth="1"/>
    <col min="4" max="6" width="16.5" style="0" customWidth="1"/>
  </cols>
  <sheetData>
    <row r="1" spans="1:3" ht="12.75">
      <c r="A1" t="s">
        <v>403</v>
      </c>
      <c r="C1" s="502" t="s">
        <v>565</v>
      </c>
    </row>
    <row r="2" spans="3:6" ht="12.75" customHeight="1">
      <c r="C2" s="544" t="s">
        <v>427</v>
      </c>
      <c r="D2" s="545"/>
      <c r="E2" s="545"/>
      <c r="F2" s="545"/>
    </row>
    <row r="3" spans="3:6" ht="12.75">
      <c r="C3" s="545"/>
      <c r="D3" s="545"/>
      <c r="E3" s="545"/>
      <c r="F3" s="545"/>
    </row>
    <row r="5" spans="1:6" ht="12.75">
      <c r="A5" s="546" t="s">
        <v>567</v>
      </c>
      <c r="B5" s="547"/>
      <c r="C5" s="547"/>
      <c r="D5" s="547"/>
      <c r="E5" s="547"/>
      <c r="F5" s="547"/>
    </row>
    <row r="6" ht="12.75">
      <c r="F6" s="434" t="s">
        <v>404</v>
      </c>
    </row>
    <row r="7" spans="1:6" ht="12.75">
      <c r="A7" s="548" t="s">
        <v>605</v>
      </c>
      <c r="B7" s="548" t="s">
        <v>677</v>
      </c>
      <c r="C7" s="549" t="s">
        <v>405</v>
      </c>
      <c r="D7" s="548" t="s">
        <v>487</v>
      </c>
      <c r="E7" s="548" t="s">
        <v>488</v>
      </c>
      <c r="F7" s="548"/>
    </row>
    <row r="8" spans="1:6" ht="12.75">
      <c r="A8" s="548"/>
      <c r="B8" s="548"/>
      <c r="C8" s="548"/>
      <c r="D8" s="548"/>
      <c r="E8" s="548" t="s">
        <v>405</v>
      </c>
      <c r="F8" s="548" t="s">
        <v>607</v>
      </c>
    </row>
    <row r="9" spans="1:6" ht="12.75">
      <c r="A9" s="548"/>
      <c r="B9" s="548"/>
      <c r="C9" s="548"/>
      <c r="D9" s="548"/>
      <c r="E9" s="548"/>
      <c r="F9" s="548"/>
    </row>
    <row r="10" spans="1:6" ht="12.75">
      <c r="A10" s="435">
        <v>1</v>
      </c>
      <c r="B10" s="435">
        <v>2</v>
      </c>
      <c r="C10" s="436">
        <v>3</v>
      </c>
      <c r="D10" s="435">
        <v>4</v>
      </c>
      <c r="E10" s="435">
        <v>5</v>
      </c>
      <c r="F10" s="435">
        <v>6</v>
      </c>
    </row>
    <row r="11" spans="1:6" ht="12.75">
      <c r="A11" s="510">
        <v>200000</v>
      </c>
      <c r="B11" s="511" t="s">
        <v>678</v>
      </c>
      <c r="C11" s="504">
        <f aca="true" t="shared" si="0" ref="C11:C20">D11+E11</f>
        <v>9286772.26</v>
      </c>
      <c r="D11" s="505">
        <v>3521431.89</v>
      </c>
      <c r="E11" s="505">
        <v>5765340.37</v>
      </c>
      <c r="F11" s="505">
        <v>5765340.37</v>
      </c>
    </row>
    <row r="12" spans="1:6" ht="25.5">
      <c r="A12" s="510">
        <v>208000</v>
      </c>
      <c r="B12" s="511" t="s">
        <v>679</v>
      </c>
      <c r="C12" s="504">
        <f t="shared" si="0"/>
        <v>9286772.26</v>
      </c>
      <c r="D12" s="505">
        <v>3521431.89</v>
      </c>
      <c r="E12" s="505">
        <v>5765340.37</v>
      </c>
      <c r="F12" s="505">
        <v>5765340.37</v>
      </c>
    </row>
    <row r="13" spans="1:6" ht="12.75">
      <c r="A13" s="512">
        <v>208100</v>
      </c>
      <c r="B13" s="513" t="s">
        <v>680</v>
      </c>
      <c r="C13" s="506">
        <f t="shared" si="0"/>
        <v>9346772.26</v>
      </c>
      <c r="D13" s="507">
        <v>9271755.02</v>
      </c>
      <c r="E13" s="507">
        <v>75017.24</v>
      </c>
      <c r="F13" s="507">
        <v>75017.24</v>
      </c>
    </row>
    <row r="14" spans="1:6" ht="12.75">
      <c r="A14" s="512">
        <v>208340</v>
      </c>
      <c r="B14" s="513" t="s">
        <v>274</v>
      </c>
      <c r="C14" s="506">
        <f t="shared" si="0"/>
        <v>-60000</v>
      </c>
      <c r="D14" s="507">
        <v>-60000</v>
      </c>
      <c r="E14" s="507">
        <v>0</v>
      </c>
      <c r="F14" s="507">
        <v>0</v>
      </c>
    </row>
    <row r="15" spans="1:6" ht="38.25">
      <c r="A15" s="512">
        <v>208400</v>
      </c>
      <c r="B15" s="513" t="s">
        <v>681</v>
      </c>
      <c r="C15" s="506">
        <f t="shared" si="0"/>
        <v>0</v>
      </c>
      <c r="D15" s="507">
        <v>-5690323.13</v>
      </c>
      <c r="E15" s="507">
        <v>5690323.13</v>
      </c>
      <c r="F15" s="507">
        <v>5690323.13</v>
      </c>
    </row>
    <row r="16" spans="1:6" ht="12.75">
      <c r="A16" s="510">
        <v>600000</v>
      </c>
      <c r="B16" s="511" t="s">
        <v>682</v>
      </c>
      <c r="C16" s="504">
        <f t="shared" si="0"/>
        <v>9286772.26</v>
      </c>
      <c r="D16" s="505">
        <v>3521431.89</v>
      </c>
      <c r="E16" s="505">
        <v>5765340.37</v>
      </c>
      <c r="F16" s="505">
        <v>5765340.37</v>
      </c>
    </row>
    <row r="17" spans="1:6" ht="12.75">
      <c r="A17" s="510">
        <v>602000</v>
      </c>
      <c r="B17" s="511" t="s">
        <v>683</v>
      </c>
      <c r="C17" s="504">
        <f t="shared" si="0"/>
        <v>9286772.26</v>
      </c>
      <c r="D17" s="505">
        <v>3521431.89</v>
      </c>
      <c r="E17" s="505">
        <v>5765340.37</v>
      </c>
      <c r="F17" s="505">
        <v>5765340.37</v>
      </c>
    </row>
    <row r="18" spans="1:6" ht="12.75">
      <c r="A18" s="512">
        <v>602100</v>
      </c>
      <c r="B18" s="513" t="s">
        <v>680</v>
      </c>
      <c r="C18" s="506">
        <f t="shared" si="0"/>
        <v>9346772.26</v>
      </c>
      <c r="D18" s="507">
        <v>9271755.02</v>
      </c>
      <c r="E18" s="507">
        <v>75017.24</v>
      </c>
      <c r="F18" s="507">
        <v>75017.24</v>
      </c>
    </row>
    <row r="19" spans="1:6" ht="12.75">
      <c r="A19" s="512">
        <v>602304</v>
      </c>
      <c r="B19" s="513" t="s">
        <v>274</v>
      </c>
      <c r="C19" s="506">
        <f t="shared" si="0"/>
        <v>-60000</v>
      </c>
      <c r="D19" s="507">
        <v>-60000</v>
      </c>
      <c r="E19" s="507">
        <v>0</v>
      </c>
      <c r="F19" s="507">
        <v>0</v>
      </c>
    </row>
    <row r="20" spans="1:6" ht="38.25">
      <c r="A20" s="512">
        <v>602400</v>
      </c>
      <c r="B20" s="513" t="s">
        <v>681</v>
      </c>
      <c r="C20" s="506">
        <f t="shared" si="0"/>
        <v>0</v>
      </c>
      <c r="D20" s="507">
        <v>-5690323.13</v>
      </c>
      <c r="E20" s="507">
        <v>5690323.13</v>
      </c>
      <c r="F20" s="507">
        <v>5690323.13</v>
      </c>
    </row>
    <row r="23" spans="2:5" ht="12.75">
      <c r="B23" s="438" t="s">
        <v>424</v>
      </c>
      <c r="E23" s="438" t="s">
        <v>425</v>
      </c>
    </row>
  </sheetData>
  <sheetProtection/>
  <mergeCells count="9">
    <mergeCell ref="C2:F3"/>
    <mergeCell ref="A5:F5"/>
    <mergeCell ref="A7:A9"/>
    <mergeCell ref="B7:B9"/>
    <mergeCell ref="C7:C9"/>
    <mergeCell ref="D7:D9"/>
    <mergeCell ref="E7:F7"/>
    <mergeCell ref="E8:E9"/>
    <mergeCell ref="F8:F9"/>
  </mergeCells>
  <printOptions/>
  <pageMargins left="0.5" right="0.39" top="1" bottom="1" header="0.5" footer="0.5"/>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Q127"/>
  <sheetViews>
    <sheetView view="pageBreakPreview" zoomScale="60" workbookViewId="0" topLeftCell="A1">
      <selection activeCell="A8" sqref="A8:A12"/>
    </sheetView>
  </sheetViews>
  <sheetFormatPr defaultColWidth="9.33203125" defaultRowHeight="12.75"/>
  <cols>
    <col min="1" max="1" width="10.5" style="0" customWidth="1"/>
    <col min="2" max="2" width="10" style="0" customWidth="1"/>
    <col min="3" max="3" width="10.83203125" style="0" customWidth="1"/>
    <col min="4" max="4" width="47.5" style="0" customWidth="1"/>
    <col min="5" max="5" width="15.33203125" style="0" customWidth="1"/>
    <col min="6" max="6" width="14.83203125" style="0" customWidth="1"/>
    <col min="7" max="16" width="13.5" style="0" customWidth="1"/>
    <col min="17" max="17" width="15.5" style="0" customWidth="1"/>
  </cols>
  <sheetData>
    <row r="1" spans="1:13" ht="12.75">
      <c r="A1" t="s">
        <v>403</v>
      </c>
      <c r="M1" s="502" t="s">
        <v>566</v>
      </c>
    </row>
    <row r="2" spans="13:17" ht="12.75">
      <c r="M2" s="544" t="s">
        <v>427</v>
      </c>
      <c r="N2" s="545"/>
      <c r="O2" s="545"/>
      <c r="P2" s="545"/>
      <c r="Q2" s="545"/>
    </row>
    <row r="3" spans="13:17" ht="12.75">
      <c r="M3" s="545"/>
      <c r="N3" s="545"/>
      <c r="O3" s="545"/>
      <c r="P3" s="545"/>
      <c r="Q3" s="545"/>
    </row>
    <row r="5" spans="1:17" ht="12.75">
      <c r="A5" s="546" t="s">
        <v>684</v>
      </c>
      <c r="B5" s="547"/>
      <c r="C5" s="547"/>
      <c r="D5" s="547"/>
      <c r="E5" s="547"/>
      <c r="F5" s="547"/>
      <c r="G5" s="547"/>
      <c r="H5" s="547"/>
      <c r="I5" s="547"/>
      <c r="J5" s="547"/>
      <c r="K5" s="547"/>
      <c r="L5" s="547"/>
      <c r="M5" s="547"/>
      <c r="N5" s="547"/>
      <c r="O5" s="547"/>
      <c r="P5" s="547"/>
      <c r="Q5" s="547"/>
    </row>
    <row r="6" spans="1:17" ht="12.75">
      <c r="A6" s="546" t="s">
        <v>685</v>
      </c>
      <c r="B6" s="547"/>
      <c r="C6" s="547"/>
      <c r="D6" s="547"/>
      <c r="E6" s="547"/>
      <c r="F6" s="547"/>
      <c r="G6" s="547"/>
      <c r="H6" s="547"/>
      <c r="I6" s="547"/>
      <c r="J6" s="547"/>
      <c r="K6" s="547"/>
      <c r="L6" s="547"/>
      <c r="M6" s="547"/>
      <c r="N6" s="547"/>
      <c r="O6" s="547"/>
      <c r="P6" s="547"/>
      <c r="Q6" s="547"/>
    </row>
    <row r="7" ht="12.75">
      <c r="Q7" s="434" t="s">
        <v>404</v>
      </c>
    </row>
    <row r="8" spans="1:17" ht="12.75">
      <c r="A8" s="553" t="s">
        <v>406</v>
      </c>
      <c r="B8" s="553" t="s">
        <v>407</v>
      </c>
      <c r="C8" s="553" t="s">
        <v>408</v>
      </c>
      <c r="D8" s="548" t="s">
        <v>409</v>
      </c>
      <c r="E8" s="548" t="s">
        <v>487</v>
      </c>
      <c r="F8" s="548"/>
      <c r="G8" s="548"/>
      <c r="H8" s="548"/>
      <c r="I8" s="548"/>
      <c r="J8" s="548" t="s">
        <v>488</v>
      </c>
      <c r="K8" s="548"/>
      <c r="L8" s="548"/>
      <c r="M8" s="548"/>
      <c r="N8" s="548"/>
      <c r="O8" s="548"/>
      <c r="P8" s="550" t="s">
        <v>0</v>
      </c>
      <c r="Q8" s="549" t="s">
        <v>335</v>
      </c>
    </row>
    <row r="9" spans="1:17" ht="12.75">
      <c r="A9" s="548"/>
      <c r="B9" s="548"/>
      <c r="C9" s="548"/>
      <c r="D9" s="548"/>
      <c r="E9" s="549" t="s">
        <v>405</v>
      </c>
      <c r="F9" s="548" t="s">
        <v>1</v>
      </c>
      <c r="G9" s="548" t="s">
        <v>410</v>
      </c>
      <c r="H9" s="548"/>
      <c r="I9" s="548" t="s">
        <v>2</v>
      </c>
      <c r="J9" s="549" t="s">
        <v>405</v>
      </c>
      <c r="K9" s="548" t="s">
        <v>1</v>
      </c>
      <c r="L9" s="548" t="s">
        <v>410</v>
      </c>
      <c r="M9" s="548"/>
      <c r="N9" s="548" t="s">
        <v>2</v>
      </c>
      <c r="O9" s="435" t="s">
        <v>410</v>
      </c>
      <c r="P9" s="551"/>
      <c r="Q9" s="548"/>
    </row>
    <row r="10" spans="1:17" ht="12.75">
      <c r="A10" s="548"/>
      <c r="B10" s="548"/>
      <c r="C10" s="548"/>
      <c r="D10" s="548"/>
      <c r="E10" s="548"/>
      <c r="F10" s="548"/>
      <c r="G10" s="548" t="s">
        <v>3</v>
      </c>
      <c r="H10" s="548" t="s">
        <v>4</v>
      </c>
      <c r="I10" s="548"/>
      <c r="J10" s="548"/>
      <c r="K10" s="548"/>
      <c r="L10" s="548" t="s">
        <v>3</v>
      </c>
      <c r="M10" s="548" t="s">
        <v>4</v>
      </c>
      <c r="N10" s="548"/>
      <c r="O10" s="548" t="s">
        <v>411</v>
      </c>
      <c r="P10" s="551"/>
      <c r="Q10" s="548"/>
    </row>
    <row r="11" spans="1:17" ht="90" customHeight="1">
      <c r="A11" s="548"/>
      <c r="B11" s="548"/>
      <c r="C11" s="548"/>
      <c r="D11" s="548"/>
      <c r="E11" s="548"/>
      <c r="F11" s="548"/>
      <c r="G11" s="548"/>
      <c r="H11" s="548"/>
      <c r="I11" s="548"/>
      <c r="J11" s="548"/>
      <c r="K11" s="548"/>
      <c r="L11" s="548"/>
      <c r="M11" s="548"/>
      <c r="N11" s="548"/>
      <c r="O11" s="548"/>
      <c r="P11" s="552"/>
      <c r="Q11" s="548"/>
    </row>
    <row r="12" spans="1:17" ht="12.75">
      <c r="A12" s="435">
        <v>1</v>
      </c>
      <c r="B12" s="435">
        <v>2</v>
      </c>
      <c r="C12" s="435">
        <v>3</v>
      </c>
      <c r="D12" s="435">
        <v>4</v>
      </c>
      <c r="E12" s="436">
        <v>5</v>
      </c>
      <c r="F12" s="435">
        <v>6</v>
      </c>
      <c r="G12" s="435">
        <v>7</v>
      </c>
      <c r="H12" s="435">
        <v>8</v>
      </c>
      <c r="I12" s="435">
        <v>9</v>
      </c>
      <c r="J12" s="436">
        <v>10</v>
      </c>
      <c r="K12" s="435">
        <v>11</v>
      </c>
      <c r="L12" s="435">
        <v>12</v>
      </c>
      <c r="M12" s="435">
        <v>13</v>
      </c>
      <c r="N12" s="435">
        <v>14</v>
      </c>
      <c r="O12" s="435">
        <v>15</v>
      </c>
      <c r="P12" s="503" t="s">
        <v>5</v>
      </c>
      <c r="Q12" s="436">
        <v>16</v>
      </c>
    </row>
    <row r="13" spans="1:17" ht="12.75">
      <c r="A13" s="456" t="s">
        <v>202</v>
      </c>
      <c r="B13" s="457"/>
      <c r="C13" s="458"/>
      <c r="D13" s="459" t="s">
        <v>203</v>
      </c>
      <c r="E13" s="447">
        <v>5106020</v>
      </c>
      <c r="F13" s="448">
        <v>5106020</v>
      </c>
      <c r="G13" s="448">
        <v>3092500</v>
      </c>
      <c r="H13" s="448">
        <v>328900</v>
      </c>
      <c r="I13" s="448"/>
      <c r="J13" s="447">
        <v>700580</v>
      </c>
      <c r="K13" s="448">
        <v>59900</v>
      </c>
      <c r="L13" s="448"/>
      <c r="M13" s="448"/>
      <c r="N13" s="448">
        <v>640680</v>
      </c>
      <c r="O13" s="448">
        <v>640680</v>
      </c>
      <c r="P13" s="448">
        <v>640680</v>
      </c>
      <c r="Q13" s="447">
        <f aca="true" t="shared" si="0" ref="Q13:Q71">E13+J13</f>
        <v>5806600</v>
      </c>
    </row>
    <row r="14" spans="1:17" ht="12.75">
      <c r="A14" s="456" t="s">
        <v>204</v>
      </c>
      <c r="B14" s="457"/>
      <c r="C14" s="458"/>
      <c r="D14" s="459" t="s">
        <v>203</v>
      </c>
      <c r="E14" s="447">
        <v>5106020</v>
      </c>
      <c r="F14" s="448">
        <v>5106020</v>
      </c>
      <c r="G14" s="448">
        <v>3092500</v>
      </c>
      <c r="H14" s="448">
        <v>328900</v>
      </c>
      <c r="I14" s="448"/>
      <c r="J14" s="447">
        <v>700580</v>
      </c>
      <c r="K14" s="448">
        <v>59900</v>
      </c>
      <c r="L14" s="448"/>
      <c r="M14" s="448"/>
      <c r="N14" s="448">
        <v>640680</v>
      </c>
      <c r="O14" s="448">
        <v>640680</v>
      </c>
      <c r="P14" s="448">
        <v>640680</v>
      </c>
      <c r="Q14" s="447">
        <f t="shared" si="0"/>
        <v>5806600</v>
      </c>
    </row>
    <row r="15" spans="1:17" ht="76.5">
      <c r="A15" s="456" t="s">
        <v>321</v>
      </c>
      <c r="B15" s="456" t="s">
        <v>320</v>
      </c>
      <c r="C15" s="462" t="s">
        <v>211</v>
      </c>
      <c r="D15" s="459" t="s">
        <v>319</v>
      </c>
      <c r="E15" s="447">
        <v>5055020</v>
      </c>
      <c r="F15" s="448">
        <v>5055020</v>
      </c>
      <c r="G15" s="448">
        <v>3092500</v>
      </c>
      <c r="H15" s="448">
        <v>328900</v>
      </c>
      <c r="I15" s="448"/>
      <c r="J15" s="447">
        <v>700580</v>
      </c>
      <c r="K15" s="448">
        <v>59900</v>
      </c>
      <c r="L15" s="448"/>
      <c r="M15" s="448"/>
      <c r="N15" s="448">
        <v>640680</v>
      </c>
      <c r="O15" s="448">
        <v>640680</v>
      </c>
      <c r="P15" s="448">
        <v>640680</v>
      </c>
      <c r="Q15" s="447">
        <f t="shared" si="0"/>
        <v>5755600</v>
      </c>
    </row>
    <row r="16" spans="1:17" ht="25.5">
      <c r="A16" s="456" t="s">
        <v>230</v>
      </c>
      <c r="B16" s="456" t="s">
        <v>589</v>
      </c>
      <c r="C16" s="462" t="s">
        <v>583</v>
      </c>
      <c r="D16" s="459" t="s">
        <v>227</v>
      </c>
      <c r="E16" s="447">
        <v>42000</v>
      </c>
      <c r="F16" s="448">
        <v>42000</v>
      </c>
      <c r="G16" s="448"/>
      <c r="H16" s="448"/>
      <c r="I16" s="448"/>
      <c r="J16" s="447"/>
      <c r="K16" s="448"/>
      <c r="L16" s="448"/>
      <c r="M16" s="448"/>
      <c r="N16" s="448"/>
      <c r="O16" s="448"/>
      <c r="P16" s="448"/>
      <c r="Q16" s="447">
        <f t="shared" si="0"/>
        <v>42000</v>
      </c>
    </row>
    <row r="17" spans="1:17" ht="25.5">
      <c r="A17" s="456" t="s">
        <v>231</v>
      </c>
      <c r="B17" s="456" t="s">
        <v>229</v>
      </c>
      <c r="C17" s="462" t="s">
        <v>221</v>
      </c>
      <c r="D17" s="459" t="s">
        <v>228</v>
      </c>
      <c r="E17" s="447">
        <v>9000</v>
      </c>
      <c r="F17" s="448">
        <v>9000</v>
      </c>
      <c r="G17" s="448"/>
      <c r="H17" s="448"/>
      <c r="I17" s="448"/>
      <c r="J17" s="447"/>
      <c r="K17" s="448"/>
      <c r="L17" s="448"/>
      <c r="M17" s="448"/>
      <c r="N17" s="448"/>
      <c r="O17" s="448"/>
      <c r="P17" s="448"/>
      <c r="Q17" s="447">
        <f t="shared" si="0"/>
        <v>9000</v>
      </c>
    </row>
    <row r="18" spans="1:17" ht="25.5">
      <c r="A18" s="456" t="s">
        <v>222</v>
      </c>
      <c r="B18" s="457"/>
      <c r="C18" s="458"/>
      <c r="D18" s="459" t="s">
        <v>412</v>
      </c>
      <c r="E18" s="447">
        <v>47753344.4</v>
      </c>
      <c r="F18" s="448">
        <v>47753344.4</v>
      </c>
      <c r="G18" s="448">
        <v>895000</v>
      </c>
      <c r="H18" s="448">
        <v>63800</v>
      </c>
      <c r="I18" s="448"/>
      <c r="J18" s="447">
        <v>3692066</v>
      </c>
      <c r="K18" s="448">
        <v>115800</v>
      </c>
      <c r="L18" s="448"/>
      <c r="M18" s="448"/>
      <c r="N18" s="448">
        <v>3576266</v>
      </c>
      <c r="O18" s="448">
        <v>3576266</v>
      </c>
      <c r="P18" s="448">
        <v>3576266</v>
      </c>
      <c r="Q18" s="447">
        <f t="shared" si="0"/>
        <v>51445410.4</v>
      </c>
    </row>
    <row r="19" spans="1:17" ht="25.5">
      <c r="A19" s="456" t="s">
        <v>223</v>
      </c>
      <c r="B19" s="457"/>
      <c r="C19" s="458"/>
      <c r="D19" s="459" t="s">
        <v>412</v>
      </c>
      <c r="E19" s="447">
        <v>47753344.4</v>
      </c>
      <c r="F19" s="448">
        <v>47753344.4</v>
      </c>
      <c r="G19" s="448">
        <v>895000</v>
      </c>
      <c r="H19" s="448">
        <v>63800</v>
      </c>
      <c r="I19" s="448"/>
      <c r="J19" s="447">
        <v>3692066</v>
      </c>
      <c r="K19" s="448">
        <v>115800</v>
      </c>
      <c r="L19" s="448"/>
      <c r="M19" s="448"/>
      <c r="N19" s="448">
        <v>3576266</v>
      </c>
      <c r="O19" s="448">
        <v>3576266</v>
      </c>
      <c r="P19" s="448">
        <v>3576266</v>
      </c>
      <c r="Q19" s="447">
        <f t="shared" si="0"/>
        <v>51445410.4</v>
      </c>
    </row>
    <row r="20" spans="1:17" ht="25.5">
      <c r="A20" s="456" t="s">
        <v>233</v>
      </c>
      <c r="B20" s="456" t="s">
        <v>589</v>
      </c>
      <c r="C20" s="462" t="s">
        <v>583</v>
      </c>
      <c r="D20" s="459" t="s">
        <v>227</v>
      </c>
      <c r="E20" s="447">
        <v>181706.75</v>
      </c>
      <c r="F20" s="448">
        <v>181706.75</v>
      </c>
      <c r="G20" s="448"/>
      <c r="H20" s="448"/>
      <c r="I20" s="448"/>
      <c r="J20" s="447"/>
      <c r="K20" s="448"/>
      <c r="L20" s="448"/>
      <c r="M20" s="448"/>
      <c r="N20" s="448"/>
      <c r="O20" s="448"/>
      <c r="P20" s="448"/>
      <c r="Q20" s="447">
        <f t="shared" si="0"/>
        <v>181706.75</v>
      </c>
    </row>
    <row r="21" spans="1:17" ht="25.5">
      <c r="A21" s="456" t="s">
        <v>360</v>
      </c>
      <c r="B21" s="456" t="s">
        <v>370</v>
      </c>
      <c r="C21" s="462" t="s">
        <v>359</v>
      </c>
      <c r="D21" s="459" t="s">
        <v>358</v>
      </c>
      <c r="E21" s="447">
        <v>28546035</v>
      </c>
      <c r="F21" s="448">
        <v>28546035</v>
      </c>
      <c r="G21" s="448"/>
      <c r="H21" s="448"/>
      <c r="I21" s="448"/>
      <c r="J21" s="447">
        <v>611981</v>
      </c>
      <c r="K21" s="448">
        <v>111200</v>
      </c>
      <c r="L21" s="448"/>
      <c r="M21" s="448"/>
      <c r="N21" s="448">
        <v>500781</v>
      </c>
      <c r="O21" s="448">
        <v>500781</v>
      </c>
      <c r="P21" s="448">
        <v>500781</v>
      </c>
      <c r="Q21" s="447">
        <f t="shared" si="0"/>
        <v>29158016</v>
      </c>
    </row>
    <row r="22" spans="1:17" ht="25.5">
      <c r="A22" s="456" t="s">
        <v>6</v>
      </c>
      <c r="B22" s="456" t="s">
        <v>7</v>
      </c>
      <c r="C22" s="458"/>
      <c r="D22" s="459" t="s">
        <v>8</v>
      </c>
      <c r="E22" s="447">
        <v>15514378.55</v>
      </c>
      <c r="F22" s="448">
        <v>15514378.55</v>
      </c>
      <c r="G22" s="448"/>
      <c r="H22" s="448"/>
      <c r="I22" s="448"/>
      <c r="J22" s="447">
        <v>330200</v>
      </c>
      <c r="K22" s="448"/>
      <c r="L22" s="448"/>
      <c r="M22" s="448"/>
      <c r="N22" s="448">
        <v>330200</v>
      </c>
      <c r="O22" s="448">
        <v>330200</v>
      </c>
      <c r="P22" s="448">
        <v>330200</v>
      </c>
      <c r="Q22" s="447">
        <f t="shared" si="0"/>
        <v>15844578.55</v>
      </c>
    </row>
    <row r="23" spans="1:17" ht="38.25">
      <c r="A23" s="463" t="s">
        <v>287</v>
      </c>
      <c r="B23" s="463" t="s">
        <v>285</v>
      </c>
      <c r="C23" s="464" t="s">
        <v>371</v>
      </c>
      <c r="D23" s="465" t="s">
        <v>284</v>
      </c>
      <c r="E23" s="450">
        <v>15514378.55</v>
      </c>
      <c r="F23" s="451">
        <v>15514378.55</v>
      </c>
      <c r="G23" s="451"/>
      <c r="H23" s="451"/>
      <c r="I23" s="451"/>
      <c r="J23" s="450">
        <v>330200</v>
      </c>
      <c r="K23" s="451"/>
      <c r="L23" s="451"/>
      <c r="M23" s="451"/>
      <c r="N23" s="451">
        <v>330200</v>
      </c>
      <c r="O23" s="451">
        <v>330200</v>
      </c>
      <c r="P23" s="451">
        <v>330200</v>
      </c>
      <c r="Q23" s="450">
        <f t="shared" si="0"/>
        <v>15844578.55</v>
      </c>
    </row>
    <row r="24" spans="1:17" ht="25.5">
      <c r="A24" s="456" t="s">
        <v>9</v>
      </c>
      <c r="B24" s="456" t="s">
        <v>10</v>
      </c>
      <c r="C24" s="458"/>
      <c r="D24" s="459" t="s">
        <v>11</v>
      </c>
      <c r="E24" s="447">
        <v>2031562.6</v>
      </c>
      <c r="F24" s="448">
        <v>2031562.6</v>
      </c>
      <c r="G24" s="448"/>
      <c r="H24" s="448"/>
      <c r="I24" s="448"/>
      <c r="J24" s="447"/>
      <c r="K24" s="448"/>
      <c r="L24" s="448"/>
      <c r="M24" s="448"/>
      <c r="N24" s="448"/>
      <c r="O24" s="448"/>
      <c r="P24" s="448"/>
      <c r="Q24" s="447">
        <f t="shared" si="0"/>
        <v>2031562.6</v>
      </c>
    </row>
    <row r="25" spans="1:17" ht="25.5">
      <c r="A25" s="463" t="s">
        <v>12</v>
      </c>
      <c r="B25" s="463" t="s">
        <v>13</v>
      </c>
      <c r="C25" s="464" t="s">
        <v>14</v>
      </c>
      <c r="D25" s="465" t="s">
        <v>15</v>
      </c>
      <c r="E25" s="450">
        <v>1625445</v>
      </c>
      <c r="F25" s="451">
        <v>1625445</v>
      </c>
      <c r="G25" s="451"/>
      <c r="H25" s="451"/>
      <c r="I25" s="451"/>
      <c r="J25" s="450"/>
      <c r="K25" s="451"/>
      <c r="L25" s="451"/>
      <c r="M25" s="451"/>
      <c r="N25" s="451"/>
      <c r="O25" s="451"/>
      <c r="P25" s="451"/>
      <c r="Q25" s="450">
        <f t="shared" si="0"/>
        <v>1625445</v>
      </c>
    </row>
    <row r="26" spans="1:17" ht="25.5">
      <c r="A26" s="463" t="s">
        <v>16</v>
      </c>
      <c r="B26" s="463" t="s">
        <v>17</v>
      </c>
      <c r="C26" s="464" t="s">
        <v>14</v>
      </c>
      <c r="D26" s="465" t="s">
        <v>18</v>
      </c>
      <c r="E26" s="450">
        <v>406117.6</v>
      </c>
      <c r="F26" s="451">
        <v>406117.6</v>
      </c>
      <c r="G26" s="451"/>
      <c r="H26" s="451"/>
      <c r="I26" s="451"/>
      <c r="J26" s="450"/>
      <c r="K26" s="451"/>
      <c r="L26" s="451"/>
      <c r="M26" s="451"/>
      <c r="N26" s="451"/>
      <c r="O26" s="451"/>
      <c r="P26" s="451"/>
      <c r="Q26" s="450">
        <f t="shared" si="0"/>
        <v>406117.6</v>
      </c>
    </row>
    <row r="27" spans="1:17" ht="25.5">
      <c r="A27" s="456" t="s">
        <v>19</v>
      </c>
      <c r="B27" s="456" t="s">
        <v>20</v>
      </c>
      <c r="C27" s="458"/>
      <c r="D27" s="459" t="s">
        <v>21</v>
      </c>
      <c r="E27" s="447">
        <v>11951.5</v>
      </c>
      <c r="F27" s="448">
        <v>11951.5</v>
      </c>
      <c r="G27" s="448"/>
      <c r="H27" s="448"/>
      <c r="I27" s="448"/>
      <c r="J27" s="447"/>
      <c r="K27" s="448"/>
      <c r="L27" s="448"/>
      <c r="M27" s="448"/>
      <c r="N27" s="448"/>
      <c r="O27" s="448"/>
      <c r="P27" s="448"/>
      <c r="Q27" s="447">
        <f t="shared" si="0"/>
        <v>11951.5</v>
      </c>
    </row>
    <row r="28" spans="1:17" ht="25.5">
      <c r="A28" s="463" t="s">
        <v>235</v>
      </c>
      <c r="B28" s="463" t="s">
        <v>212</v>
      </c>
      <c r="C28" s="464" t="s">
        <v>213</v>
      </c>
      <c r="D28" s="465" t="s">
        <v>214</v>
      </c>
      <c r="E28" s="450">
        <v>11951.5</v>
      </c>
      <c r="F28" s="451">
        <v>11951.5</v>
      </c>
      <c r="G28" s="451"/>
      <c r="H28" s="451"/>
      <c r="I28" s="451"/>
      <c r="J28" s="450"/>
      <c r="K28" s="451"/>
      <c r="L28" s="451"/>
      <c r="M28" s="451"/>
      <c r="N28" s="451"/>
      <c r="O28" s="451"/>
      <c r="P28" s="451"/>
      <c r="Q28" s="450">
        <f t="shared" si="0"/>
        <v>11951.5</v>
      </c>
    </row>
    <row r="29" spans="1:17" ht="25.5">
      <c r="A29" s="456" t="s">
        <v>22</v>
      </c>
      <c r="B29" s="456" t="s">
        <v>23</v>
      </c>
      <c r="C29" s="458"/>
      <c r="D29" s="459" t="s">
        <v>24</v>
      </c>
      <c r="E29" s="447">
        <v>1339000</v>
      </c>
      <c r="F29" s="448">
        <v>1339000</v>
      </c>
      <c r="G29" s="448">
        <v>895000</v>
      </c>
      <c r="H29" s="448">
        <v>63800</v>
      </c>
      <c r="I29" s="448"/>
      <c r="J29" s="447">
        <v>4600</v>
      </c>
      <c r="K29" s="448">
        <v>4600</v>
      </c>
      <c r="L29" s="448"/>
      <c r="M29" s="448"/>
      <c r="N29" s="448"/>
      <c r="O29" s="448"/>
      <c r="P29" s="448"/>
      <c r="Q29" s="447">
        <f t="shared" si="0"/>
        <v>1343600</v>
      </c>
    </row>
    <row r="30" spans="1:17" ht="38.25">
      <c r="A30" s="463" t="s">
        <v>242</v>
      </c>
      <c r="B30" s="463" t="s">
        <v>241</v>
      </c>
      <c r="C30" s="464" t="s">
        <v>213</v>
      </c>
      <c r="D30" s="465" t="s">
        <v>25</v>
      </c>
      <c r="E30" s="450">
        <v>1339000</v>
      </c>
      <c r="F30" s="451">
        <v>1339000</v>
      </c>
      <c r="G30" s="451">
        <v>895000</v>
      </c>
      <c r="H30" s="451">
        <v>63800</v>
      </c>
      <c r="I30" s="451"/>
      <c r="J30" s="450">
        <v>4600</v>
      </c>
      <c r="K30" s="451">
        <v>4600</v>
      </c>
      <c r="L30" s="451"/>
      <c r="M30" s="451"/>
      <c r="N30" s="451"/>
      <c r="O30" s="451"/>
      <c r="P30" s="451"/>
      <c r="Q30" s="450">
        <f t="shared" si="0"/>
        <v>1343600</v>
      </c>
    </row>
    <row r="31" spans="1:17" ht="12.75">
      <c r="A31" s="456" t="s">
        <v>26</v>
      </c>
      <c r="B31" s="456" t="s">
        <v>27</v>
      </c>
      <c r="C31" s="458"/>
      <c r="D31" s="459" t="s">
        <v>354</v>
      </c>
      <c r="E31" s="447">
        <v>20400</v>
      </c>
      <c r="F31" s="448">
        <v>20400</v>
      </c>
      <c r="G31" s="448"/>
      <c r="H31" s="448"/>
      <c r="I31" s="448"/>
      <c r="J31" s="447"/>
      <c r="K31" s="448"/>
      <c r="L31" s="448"/>
      <c r="M31" s="448"/>
      <c r="N31" s="448"/>
      <c r="O31" s="448"/>
      <c r="P31" s="448"/>
      <c r="Q31" s="447">
        <f t="shared" si="0"/>
        <v>20400</v>
      </c>
    </row>
    <row r="32" spans="1:17" ht="25.5">
      <c r="A32" s="463" t="s">
        <v>28</v>
      </c>
      <c r="B32" s="463" t="s">
        <v>29</v>
      </c>
      <c r="C32" s="464" t="s">
        <v>353</v>
      </c>
      <c r="D32" s="465" t="s">
        <v>352</v>
      </c>
      <c r="E32" s="450">
        <v>20400</v>
      </c>
      <c r="F32" s="451">
        <v>20400</v>
      </c>
      <c r="G32" s="451"/>
      <c r="H32" s="451"/>
      <c r="I32" s="451"/>
      <c r="J32" s="450"/>
      <c r="K32" s="451"/>
      <c r="L32" s="451"/>
      <c r="M32" s="451"/>
      <c r="N32" s="451"/>
      <c r="O32" s="451"/>
      <c r="P32" s="451"/>
      <c r="Q32" s="450">
        <f t="shared" si="0"/>
        <v>20400</v>
      </c>
    </row>
    <row r="33" spans="1:17" ht="12.75">
      <c r="A33" s="456" t="s">
        <v>30</v>
      </c>
      <c r="B33" s="456" t="s">
        <v>31</v>
      </c>
      <c r="C33" s="458"/>
      <c r="D33" s="459" t="s">
        <v>32</v>
      </c>
      <c r="E33" s="447">
        <v>3310</v>
      </c>
      <c r="F33" s="448">
        <v>3310</v>
      </c>
      <c r="G33" s="448"/>
      <c r="H33" s="448"/>
      <c r="I33" s="448"/>
      <c r="J33" s="447"/>
      <c r="K33" s="448"/>
      <c r="L33" s="448"/>
      <c r="M33" s="448"/>
      <c r="N33" s="448"/>
      <c r="O33" s="448"/>
      <c r="P33" s="448"/>
      <c r="Q33" s="447">
        <f t="shared" si="0"/>
        <v>3310</v>
      </c>
    </row>
    <row r="34" spans="1:17" ht="25.5">
      <c r="A34" s="463" t="s">
        <v>322</v>
      </c>
      <c r="B34" s="463" t="s">
        <v>217</v>
      </c>
      <c r="C34" s="464" t="s">
        <v>584</v>
      </c>
      <c r="D34" s="465" t="s">
        <v>218</v>
      </c>
      <c r="E34" s="450">
        <v>3310</v>
      </c>
      <c r="F34" s="451">
        <v>3310</v>
      </c>
      <c r="G34" s="451"/>
      <c r="H34" s="451"/>
      <c r="I34" s="451"/>
      <c r="J34" s="450"/>
      <c r="K34" s="451"/>
      <c r="L34" s="451"/>
      <c r="M34" s="451"/>
      <c r="N34" s="451"/>
      <c r="O34" s="451"/>
      <c r="P34" s="451"/>
      <c r="Q34" s="450">
        <f t="shared" si="0"/>
        <v>3310</v>
      </c>
    </row>
    <row r="35" spans="1:17" ht="25.5">
      <c r="A35" s="456" t="s">
        <v>602</v>
      </c>
      <c r="B35" s="456" t="s">
        <v>603</v>
      </c>
      <c r="C35" s="462" t="s">
        <v>189</v>
      </c>
      <c r="D35" s="459" t="s">
        <v>604</v>
      </c>
      <c r="E35" s="447">
        <v>63000</v>
      </c>
      <c r="F35" s="448">
        <v>63000</v>
      </c>
      <c r="G35" s="448"/>
      <c r="H35" s="448"/>
      <c r="I35" s="448"/>
      <c r="J35" s="447"/>
      <c r="K35" s="448"/>
      <c r="L35" s="448"/>
      <c r="M35" s="448"/>
      <c r="N35" s="448"/>
      <c r="O35" s="448"/>
      <c r="P35" s="448"/>
      <c r="Q35" s="447">
        <f t="shared" si="0"/>
        <v>63000</v>
      </c>
    </row>
    <row r="36" spans="1:17" ht="12.75">
      <c r="A36" s="456" t="s">
        <v>146</v>
      </c>
      <c r="B36" s="456" t="s">
        <v>59</v>
      </c>
      <c r="C36" s="458"/>
      <c r="D36" s="459" t="s">
        <v>60</v>
      </c>
      <c r="E36" s="447"/>
      <c r="F36" s="448"/>
      <c r="G36" s="448"/>
      <c r="H36" s="448"/>
      <c r="I36" s="448"/>
      <c r="J36" s="447">
        <v>2671820</v>
      </c>
      <c r="K36" s="448"/>
      <c r="L36" s="448"/>
      <c r="M36" s="448"/>
      <c r="N36" s="448">
        <v>2671820</v>
      </c>
      <c r="O36" s="448">
        <v>2671820</v>
      </c>
      <c r="P36" s="448">
        <v>2671820</v>
      </c>
      <c r="Q36" s="447">
        <f t="shared" si="0"/>
        <v>2671820</v>
      </c>
    </row>
    <row r="37" spans="1:17" ht="38.25">
      <c r="A37" s="463" t="s">
        <v>269</v>
      </c>
      <c r="B37" s="463" t="s">
        <v>328</v>
      </c>
      <c r="C37" s="464" t="s">
        <v>221</v>
      </c>
      <c r="D37" s="465" t="s">
        <v>326</v>
      </c>
      <c r="E37" s="450"/>
      <c r="F37" s="451"/>
      <c r="G37" s="451"/>
      <c r="H37" s="451"/>
      <c r="I37" s="451"/>
      <c r="J37" s="450">
        <v>2671820</v>
      </c>
      <c r="K37" s="451"/>
      <c r="L37" s="451"/>
      <c r="M37" s="451"/>
      <c r="N37" s="451">
        <v>2671820</v>
      </c>
      <c r="O37" s="451">
        <v>2671820</v>
      </c>
      <c r="P37" s="451">
        <v>2671820</v>
      </c>
      <c r="Q37" s="450">
        <f t="shared" si="0"/>
        <v>2671820</v>
      </c>
    </row>
    <row r="38" spans="1:17" ht="38.25">
      <c r="A38" s="456" t="s">
        <v>364</v>
      </c>
      <c r="B38" s="456" t="s">
        <v>363</v>
      </c>
      <c r="C38" s="462" t="s">
        <v>221</v>
      </c>
      <c r="D38" s="459" t="s">
        <v>362</v>
      </c>
      <c r="E38" s="447"/>
      <c r="F38" s="448"/>
      <c r="G38" s="448"/>
      <c r="H38" s="448"/>
      <c r="I38" s="448"/>
      <c r="J38" s="447">
        <v>73465</v>
      </c>
      <c r="K38" s="448"/>
      <c r="L38" s="448"/>
      <c r="M38" s="448"/>
      <c r="N38" s="448">
        <v>73465</v>
      </c>
      <c r="O38" s="448">
        <v>73465</v>
      </c>
      <c r="P38" s="448">
        <v>73465</v>
      </c>
      <c r="Q38" s="447">
        <f t="shared" si="0"/>
        <v>73465</v>
      </c>
    </row>
    <row r="39" spans="1:17" ht="25.5">
      <c r="A39" s="456" t="s">
        <v>596</v>
      </c>
      <c r="B39" s="456" t="s">
        <v>597</v>
      </c>
      <c r="C39" s="462" t="s">
        <v>598</v>
      </c>
      <c r="D39" s="459" t="s">
        <v>599</v>
      </c>
      <c r="E39" s="447">
        <v>42000</v>
      </c>
      <c r="F39" s="448">
        <v>42000</v>
      </c>
      <c r="G39" s="448"/>
      <c r="H39" s="448"/>
      <c r="I39" s="448"/>
      <c r="J39" s="447"/>
      <c r="K39" s="448"/>
      <c r="L39" s="448"/>
      <c r="M39" s="448"/>
      <c r="N39" s="448"/>
      <c r="O39" s="448"/>
      <c r="P39" s="448"/>
      <c r="Q39" s="447">
        <f t="shared" si="0"/>
        <v>42000</v>
      </c>
    </row>
    <row r="40" spans="1:17" ht="25.5">
      <c r="A40" s="456" t="s">
        <v>243</v>
      </c>
      <c r="B40" s="457"/>
      <c r="C40" s="458"/>
      <c r="D40" s="459" t="s">
        <v>482</v>
      </c>
      <c r="E40" s="447">
        <v>82756611</v>
      </c>
      <c r="F40" s="448">
        <v>82756611</v>
      </c>
      <c r="G40" s="448">
        <v>54150482</v>
      </c>
      <c r="H40" s="448">
        <v>10209385</v>
      </c>
      <c r="I40" s="448"/>
      <c r="J40" s="447">
        <v>2213494.37</v>
      </c>
      <c r="K40" s="448">
        <v>1165000</v>
      </c>
      <c r="L40" s="448">
        <v>93100</v>
      </c>
      <c r="M40" s="448">
        <v>9000</v>
      </c>
      <c r="N40" s="448">
        <v>1048494.37</v>
      </c>
      <c r="O40" s="448">
        <v>1048494.37</v>
      </c>
      <c r="P40" s="448">
        <v>973477.13</v>
      </c>
      <c r="Q40" s="447">
        <f t="shared" si="0"/>
        <v>84970105.37</v>
      </c>
    </row>
    <row r="41" spans="1:17" ht="25.5">
      <c r="A41" s="456" t="s">
        <v>244</v>
      </c>
      <c r="B41" s="457"/>
      <c r="C41" s="458"/>
      <c r="D41" s="459" t="s">
        <v>482</v>
      </c>
      <c r="E41" s="447">
        <v>82756611</v>
      </c>
      <c r="F41" s="448">
        <v>82756611</v>
      </c>
      <c r="G41" s="448">
        <v>54150482</v>
      </c>
      <c r="H41" s="448">
        <v>10209385</v>
      </c>
      <c r="I41" s="448"/>
      <c r="J41" s="447">
        <v>2213494.37</v>
      </c>
      <c r="K41" s="448">
        <v>1165000</v>
      </c>
      <c r="L41" s="448">
        <v>93100</v>
      </c>
      <c r="M41" s="448">
        <v>9000</v>
      </c>
      <c r="N41" s="448">
        <v>1048494.37</v>
      </c>
      <c r="O41" s="448">
        <v>1048494.37</v>
      </c>
      <c r="P41" s="448">
        <v>973477.13</v>
      </c>
      <c r="Q41" s="447">
        <f t="shared" si="0"/>
        <v>84970105.37</v>
      </c>
    </row>
    <row r="42" spans="1:17" ht="12.75">
      <c r="A42" s="456" t="s">
        <v>246</v>
      </c>
      <c r="B42" s="456" t="s">
        <v>586</v>
      </c>
      <c r="C42" s="462" t="s">
        <v>33</v>
      </c>
      <c r="D42" s="459" t="s">
        <v>245</v>
      </c>
      <c r="E42" s="447">
        <v>1063800</v>
      </c>
      <c r="F42" s="448">
        <v>1063800</v>
      </c>
      <c r="G42" s="448">
        <v>621000</v>
      </c>
      <c r="H42" s="448">
        <v>119600</v>
      </c>
      <c r="I42" s="448"/>
      <c r="J42" s="447">
        <v>89800</v>
      </c>
      <c r="K42" s="448">
        <v>70000</v>
      </c>
      <c r="L42" s="448"/>
      <c r="M42" s="448"/>
      <c r="N42" s="448">
        <v>19800</v>
      </c>
      <c r="O42" s="448">
        <v>19800</v>
      </c>
      <c r="P42" s="448">
        <v>19800</v>
      </c>
      <c r="Q42" s="447">
        <f t="shared" si="0"/>
        <v>1153600</v>
      </c>
    </row>
    <row r="43" spans="1:17" ht="76.5">
      <c r="A43" s="456" t="s">
        <v>248</v>
      </c>
      <c r="B43" s="456" t="s">
        <v>209</v>
      </c>
      <c r="C43" s="462" t="s">
        <v>590</v>
      </c>
      <c r="D43" s="459" t="s">
        <v>247</v>
      </c>
      <c r="E43" s="447">
        <v>71903427</v>
      </c>
      <c r="F43" s="448">
        <v>71903427</v>
      </c>
      <c r="G43" s="448">
        <v>47591510</v>
      </c>
      <c r="H43" s="448">
        <v>9677748</v>
      </c>
      <c r="I43" s="448"/>
      <c r="J43" s="447">
        <v>1420639</v>
      </c>
      <c r="K43" s="448">
        <v>950000</v>
      </c>
      <c r="L43" s="448"/>
      <c r="M43" s="448"/>
      <c r="N43" s="448">
        <v>470639</v>
      </c>
      <c r="O43" s="448">
        <v>470639</v>
      </c>
      <c r="P43" s="448">
        <v>470639</v>
      </c>
      <c r="Q43" s="447">
        <f t="shared" si="0"/>
        <v>73324066</v>
      </c>
    </row>
    <row r="44" spans="1:17" ht="38.25">
      <c r="A44" s="456" t="s">
        <v>278</v>
      </c>
      <c r="B44" s="456" t="s">
        <v>353</v>
      </c>
      <c r="C44" s="462" t="s">
        <v>219</v>
      </c>
      <c r="D44" s="459" t="s">
        <v>379</v>
      </c>
      <c r="E44" s="447">
        <v>751110</v>
      </c>
      <c r="F44" s="448">
        <v>751110</v>
      </c>
      <c r="G44" s="448">
        <v>523194</v>
      </c>
      <c r="H44" s="448">
        <v>17074</v>
      </c>
      <c r="I44" s="448"/>
      <c r="J44" s="447">
        <v>11960</v>
      </c>
      <c r="K44" s="448"/>
      <c r="L44" s="448"/>
      <c r="M44" s="448"/>
      <c r="N44" s="448">
        <v>11960</v>
      </c>
      <c r="O44" s="448">
        <v>11960</v>
      </c>
      <c r="P44" s="448">
        <v>11960</v>
      </c>
      <c r="Q44" s="447">
        <f t="shared" si="0"/>
        <v>763070</v>
      </c>
    </row>
    <row r="45" spans="1:17" ht="25.5">
      <c r="A45" s="456" t="s">
        <v>279</v>
      </c>
      <c r="B45" s="456" t="s">
        <v>34</v>
      </c>
      <c r="C45" s="462" t="s">
        <v>194</v>
      </c>
      <c r="D45" s="459" t="s">
        <v>35</v>
      </c>
      <c r="E45" s="447">
        <v>1704277</v>
      </c>
      <c r="F45" s="448">
        <v>1704277</v>
      </c>
      <c r="G45" s="448">
        <v>1258704</v>
      </c>
      <c r="H45" s="448">
        <v>43749</v>
      </c>
      <c r="I45" s="448"/>
      <c r="J45" s="447">
        <v>30700</v>
      </c>
      <c r="K45" s="448"/>
      <c r="L45" s="448"/>
      <c r="M45" s="448"/>
      <c r="N45" s="448">
        <v>30700</v>
      </c>
      <c r="O45" s="448">
        <v>30700</v>
      </c>
      <c r="P45" s="448">
        <v>30700</v>
      </c>
      <c r="Q45" s="447">
        <f t="shared" si="0"/>
        <v>1734977</v>
      </c>
    </row>
    <row r="46" spans="1:17" ht="25.5">
      <c r="A46" s="456" t="s">
        <v>36</v>
      </c>
      <c r="B46" s="456" t="s">
        <v>37</v>
      </c>
      <c r="C46" s="458"/>
      <c r="D46" s="459" t="s">
        <v>38</v>
      </c>
      <c r="E46" s="447">
        <v>5817209</v>
      </c>
      <c r="F46" s="448">
        <v>5817209</v>
      </c>
      <c r="G46" s="448">
        <v>3190444</v>
      </c>
      <c r="H46" s="448">
        <v>344802</v>
      </c>
      <c r="I46" s="448"/>
      <c r="J46" s="447">
        <v>224300</v>
      </c>
      <c r="K46" s="448">
        <v>145000</v>
      </c>
      <c r="L46" s="448">
        <v>93100</v>
      </c>
      <c r="M46" s="448">
        <v>9000</v>
      </c>
      <c r="N46" s="448">
        <v>79300</v>
      </c>
      <c r="O46" s="448">
        <v>79300</v>
      </c>
      <c r="P46" s="448">
        <v>79300</v>
      </c>
      <c r="Q46" s="447">
        <f t="shared" si="0"/>
        <v>6041509</v>
      </c>
    </row>
    <row r="47" spans="1:17" ht="25.5">
      <c r="A47" s="463" t="s">
        <v>281</v>
      </c>
      <c r="B47" s="463" t="s">
        <v>39</v>
      </c>
      <c r="C47" s="464" t="s">
        <v>194</v>
      </c>
      <c r="D47" s="465" t="s">
        <v>280</v>
      </c>
      <c r="E47" s="450">
        <v>5800899</v>
      </c>
      <c r="F47" s="451">
        <v>5800899</v>
      </c>
      <c r="G47" s="451">
        <v>3190444</v>
      </c>
      <c r="H47" s="451">
        <v>344802</v>
      </c>
      <c r="I47" s="451"/>
      <c r="J47" s="450">
        <v>224300</v>
      </c>
      <c r="K47" s="451">
        <v>145000</v>
      </c>
      <c r="L47" s="451">
        <v>93100</v>
      </c>
      <c r="M47" s="451">
        <v>9000</v>
      </c>
      <c r="N47" s="451">
        <v>79300</v>
      </c>
      <c r="O47" s="451">
        <v>79300</v>
      </c>
      <c r="P47" s="451">
        <v>79300</v>
      </c>
      <c r="Q47" s="450">
        <f t="shared" si="0"/>
        <v>6025199</v>
      </c>
    </row>
    <row r="48" spans="1:17" ht="12.75">
      <c r="A48" s="463" t="s">
        <v>40</v>
      </c>
      <c r="B48" s="463" t="s">
        <v>41</v>
      </c>
      <c r="C48" s="464" t="s">
        <v>194</v>
      </c>
      <c r="D48" s="465" t="s">
        <v>42</v>
      </c>
      <c r="E48" s="450">
        <v>16310</v>
      </c>
      <c r="F48" s="451">
        <v>16310</v>
      </c>
      <c r="G48" s="451"/>
      <c r="H48" s="451"/>
      <c r="I48" s="451"/>
      <c r="J48" s="450"/>
      <c r="K48" s="451"/>
      <c r="L48" s="451"/>
      <c r="M48" s="451"/>
      <c r="N48" s="451"/>
      <c r="O48" s="451"/>
      <c r="P48" s="451"/>
      <c r="Q48" s="450">
        <f t="shared" si="0"/>
        <v>16310</v>
      </c>
    </row>
    <row r="49" spans="1:17" ht="25.5">
      <c r="A49" s="456" t="s">
        <v>43</v>
      </c>
      <c r="B49" s="456" t="s">
        <v>23</v>
      </c>
      <c r="C49" s="458"/>
      <c r="D49" s="459" t="s">
        <v>24</v>
      </c>
      <c r="E49" s="447">
        <v>11200</v>
      </c>
      <c r="F49" s="448">
        <v>11200</v>
      </c>
      <c r="G49" s="448"/>
      <c r="H49" s="448"/>
      <c r="I49" s="448"/>
      <c r="J49" s="447"/>
      <c r="K49" s="448"/>
      <c r="L49" s="448"/>
      <c r="M49" s="448"/>
      <c r="N49" s="448"/>
      <c r="O49" s="448"/>
      <c r="P49" s="448"/>
      <c r="Q49" s="447">
        <f t="shared" si="0"/>
        <v>11200</v>
      </c>
    </row>
    <row r="50" spans="1:17" ht="12.75">
      <c r="A50" s="463" t="s">
        <v>44</v>
      </c>
      <c r="B50" s="463" t="s">
        <v>45</v>
      </c>
      <c r="C50" s="464" t="s">
        <v>213</v>
      </c>
      <c r="D50" s="465" t="s">
        <v>46</v>
      </c>
      <c r="E50" s="450">
        <v>11200</v>
      </c>
      <c r="F50" s="451">
        <v>11200</v>
      </c>
      <c r="G50" s="451"/>
      <c r="H50" s="451"/>
      <c r="I50" s="451"/>
      <c r="J50" s="450"/>
      <c r="K50" s="451"/>
      <c r="L50" s="451"/>
      <c r="M50" s="451"/>
      <c r="N50" s="451"/>
      <c r="O50" s="451"/>
      <c r="P50" s="451"/>
      <c r="Q50" s="450">
        <f t="shared" si="0"/>
        <v>11200</v>
      </c>
    </row>
    <row r="51" spans="1:17" ht="25.5">
      <c r="A51" s="456" t="s">
        <v>47</v>
      </c>
      <c r="B51" s="456" t="s">
        <v>48</v>
      </c>
      <c r="C51" s="458"/>
      <c r="D51" s="459" t="s">
        <v>49</v>
      </c>
      <c r="E51" s="447">
        <v>4000</v>
      </c>
      <c r="F51" s="448">
        <v>4000</v>
      </c>
      <c r="G51" s="448"/>
      <c r="H51" s="448"/>
      <c r="I51" s="448"/>
      <c r="J51" s="447"/>
      <c r="K51" s="448"/>
      <c r="L51" s="448"/>
      <c r="M51" s="448"/>
      <c r="N51" s="448"/>
      <c r="O51" s="448"/>
      <c r="P51" s="448"/>
      <c r="Q51" s="447">
        <f t="shared" si="0"/>
        <v>4000</v>
      </c>
    </row>
    <row r="52" spans="1:17" ht="38.25">
      <c r="A52" s="463" t="s">
        <v>394</v>
      </c>
      <c r="B52" s="463" t="s">
        <v>215</v>
      </c>
      <c r="C52" s="464" t="s">
        <v>213</v>
      </c>
      <c r="D52" s="465" t="s">
        <v>50</v>
      </c>
      <c r="E52" s="450">
        <v>4000</v>
      </c>
      <c r="F52" s="451">
        <v>4000</v>
      </c>
      <c r="G52" s="451"/>
      <c r="H52" s="451"/>
      <c r="I52" s="451"/>
      <c r="J52" s="450"/>
      <c r="K52" s="451"/>
      <c r="L52" s="451"/>
      <c r="M52" s="451"/>
      <c r="N52" s="451"/>
      <c r="O52" s="451"/>
      <c r="P52" s="451"/>
      <c r="Q52" s="450">
        <f t="shared" si="0"/>
        <v>4000</v>
      </c>
    </row>
    <row r="53" spans="1:17" ht="76.5">
      <c r="A53" s="456" t="s">
        <v>395</v>
      </c>
      <c r="B53" s="456" t="s">
        <v>216</v>
      </c>
      <c r="C53" s="462" t="s">
        <v>213</v>
      </c>
      <c r="D53" s="459" t="s">
        <v>234</v>
      </c>
      <c r="E53" s="447">
        <v>70000</v>
      </c>
      <c r="F53" s="448">
        <v>70000</v>
      </c>
      <c r="G53" s="448"/>
      <c r="H53" s="448"/>
      <c r="I53" s="448"/>
      <c r="J53" s="447"/>
      <c r="K53" s="448"/>
      <c r="L53" s="448"/>
      <c r="M53" s="448"/>
      <c r="N53" s="448"/>
      <c r="O53" s="448"/>
      <c r="P53" s="448"/>
      <c r="Q53" s="447">
        <f t="shared" si="0"/>
        <v>70000</v>
      </c>
    </row>
    <row r="54" spans="1:17" ht="12.75">
      <c r="A54" s="456" t="s">
        <v>51</v>
      </c>
      <c r="B54" s="456" t="s">
        <v>31</v>
      </c>
      <c r="C54" s="458"/>
      <c r="D54" s="459" t="s">
        <v>32</v>
      </c>
      <c r="E54" s="447">
        <v>30990</v>
      </c>
      <c r="F54" s="448">
        <v>30990</v>
      </c>
      <c r="G54" s="448"/>
      <c r="H54" s="448"/>
      <c r="I54" s="448"/>
      <c r="J54" s="447"/>
      <c r="K54" s="448"/>
      <c r="L54" s="448"/>
      <c r="M54" s="448"/>
      <c r="N54" s="448"/>
      <c r="O54" s="448"/>
      <c r="P54" s="448"/>
      <c r="Q54" s="447">
        <f t="shared" si="0"/>
        <v>30990</v>
      </c>
    </row>
    <row r="55" spans="1:17" ht="25.5">
      <c r="A55" s="463" t="s">
        <v>396</v>
      </c>
      <c r="B55" s="463" t="s">
        <v>217</v>
      </c>
      <c r="C55" s="464" t="s">
        <v>584</v>
      </c>
      <c r="D55" s="465" t="s">
        <v>218</v>
      </c>
      <c r="E55" s="450">
        <v>30990</v>
      </c>
      <c r="F55" s="451">
        <v>30990</v>
      </c>
      <c r="G55" s="451"/>
      <c r="H55" s="451"/>
      <c r="I55" s="451"/>
      <c r="J55" s="450"/>
      <c r="K55" s="451"/>
      <c r="L55" s="451"/>
      <c r="M55" s="451"/>
      <c r="N55" s="451"/>
      <c r="O55" s="451"/>
      <c r="P55" s="451"/>
      <c r="Q55" s="450">
        <f t="shared" si="0"/>
        <v>30990</v>
      </c>
    </row>
    <row r="56" spans="1:17" ht="25.5">
      <c r="A56" s="456" t="s">
        <v>52</v>
      </c>
      <c r="B56" s="456" t="s">
        <v>53</v>
      </c>
      <c r="C56" s="458"/>
      <c r="D56" s="459" t="s">
        <v>54</v>
      </c>
      <c r="E56" s="447">
        <v>1400598</v>
      </c>
      <c r="F56" s="448">
        <v>1400598</v>
      </c>
      <c r="G56" s="448">
        <v>965630</v>
      </c>
      <c r="H56" s="448">
        <v>6412</v>
      </c>
      <c r="I56" s="448"/>
      <c r="J56" s="447"/>
      <c r="K56" s="448"/>
      <c r="L56" s="448"/>
      <c r="M56" s="448"/>
      <c r="N56" s="448"/>
      <c r="O56" s="448"/>
      <c r="P56" s="448"/>
      <c r="Q56" s="447">
        <f t="shared" si="0"/>
        <v>1400598</v>
      </c>
    </row>
    <row r="57" spans="1:17" ht="38.25">
      <c r="A57" s="463" t="s">
        <v>55</v>
      </c>
      <c r="B57" s="463" t="s">
        <v>56</v>
      </c>
      <c r="C57" s="464" t="s">
        <v>584</v>
      </c>
      <c r="D57" s="465" t="s">
        <v>57</v>
      </c>
      <c r="E57" s="450">
        <v>1400598</v>
      </c>
      <c r="F57" s="451">
        <v>1400598</v>
      </c>
      <c r="G57" s="451">
        <v>965630</v>
      </c>
      <c r="H57" s="451">
        <v>6412</v>
      </c>
      <c r="I57" s="451"/>
      <c r="J57" s="450"/>
      <c r="K57" s="451"/>
      <c r="L57" s="451"/>
      <c r="M57" s="451"/>
      <c r="N57" s="451"/>
      <c r="O57" s="451"/>
      <c r="P57" s="451"/>
      <c r="Q57" s="450">
        <f t="shared" si="0"/>
        <v>1400598</v>
      </c>
    </row>
    <row r="58" spans="1:17" ht="12.75">
      <c r="A58" s="456" t="s">
        <v>58</v>
      </c>
      <c r="B58" s="456" t="s">
        <v>59</v>
      </c>
      <c r="C58" s="458"/>
      <c r="D58" s="459" t="s">
        <v>60</v>
      </c>
      <c r="E58" s="447"/>
      <c r="F58" s="448"/>
      <c r="G58" s="448"/>
      <c r="H58" s="448"/>
      <c r="I58" s="448"/>
      <c r="J58" s="447">
        <v>436095.37</v>
      </c>
      <c r="K58" s="448"/>
      <c r="L58" s="448"/>
      <c r="M58" s="448"/>
      <c r="N58" s="448">
        <v>436095.37</v>
      </c>
      <c r="O58" s="448">
        <v>436095.37</v>
      </c>
      <c r="P58" s="448">
        <v>316078.13</v>
      </c>
      <c r="Q58" s="447">
        <f t="shared" si="0"/>
        <v>436095.37</v>
      </c>
    </row>
    <row r="59" spans="1:17" ht="38.25">
      <c r="A59" s="463" t="s">
        <v>327</v>
      </c>
      <c r="B59" s="463" t="s">
        <v>328</v>
      </c>
      <c r="C59" s="464" t="s">
        <v>221</v>
      </c>
      <c r="D59" s="465" t="s">
        <v>326</v>
      </c>
      <c r="E59" s="450"/>
      <c r="F59" s="451"/>
      <c r="G59" s="451"/>
      <c r="H59" s="451"/>
      <c r="I59" s="451"/>
      <c r="J59" s="450">
        <v>436095.37</v>
      </c>
      <c r="K59" s="451"/>
      <c r="L59" s="451"/>
      <c r="M59" s="451"/>
      <c r="N59" s="451">
        <v>436095.37</v>
      </c>
      <c r="O59" s="451">
        <v>436095.37</v>
      </c>
      <c r="P59" s="451">
        <v>316078.13</v>
      </c>
      <c r="Q59" s="450">
        <f t="shared" si="0"/>
        <v>436095.37</v>
      </c>
    </row>
    <row r="60" spans="1:17" ht="38.25">
      <c r="A60" s="456" t="s">
        <v>249</v>
      </c>
      <c r="B60" s="457"/>
      <c r="C60" s="458"/>
      <c r="D60" s="459" t="s">
        <v>208</v>
      </c>
      <c r="E60" s="447">
        <v>175708700.74999997</v>
      </c>
      <c r="F60" s="448">
        <v>175708700.74999997</v>
      </c>
      <c r="G60" s="448">
        <v>7782900</v>
      </c>
      <c r="H60" s="448">
        <v>523800</v>
      </c>
      <c r="I60" s="448"/>
      <c r="J60" s="447">
        <v>715600</v>
      </c>
      <c r="K60" s="448">
        <v>649600</v>
      </c>
      <c r="L60" s="448"/>
      <c r="M60" s="448"/>
      <c r="N60" s="448">
        <v>66000</v>
      </c>
      <c r="O60" s="448">
        <v>66000</v>
      </c>
      <c r="P60" s="448">
        <v>66000</v>
      </c>
      <c r="Q60" s="447">
        <f t="shared" si="0"/>
        <v>176424300.74999997</v>
      </c>
    </row>
    <row r="61" spans="1:17" ht="38.25">
      <c r="A61" s="456" t="s">
        <v>250</v>
      </c>
      <c r="B61" s="457"/>
      <c r="C61" s="458"/>
      <c r="D61" s="459" t="s">
        <v>208</v>
      </c>
      <c r="E61" s="447">
        <v>175708700.74999997</v>
      </c>
      <c r="F61" s="448">
        <v>175708700.74999997</v>
      </c>
      <c r="G61" s="448">
        <v>7782900</v>
      </c>
      <c r="H61" s="448">
        <v>523800</v>
      </c>
      <c r="I61" s="448"/>
      <c r="J61" s="447">
        <v>715600</v>
      </c>
      <c r="K61" s="448">
        <v>649600</v>
      </c>
      <c r="L61" s="448"/>
      <c r="M61" s="448"/>
      <c r="N61" s="448">
        <v>66000</v>
      </c>
      <c r="O61" s="448">
        <v>66000</v>
      </c>
      <c r="P61" s="448">
        <v>66000</v>
      </c>
      <c r="Q61" s="447">
        <f t="shared" si="0"/>
        <v>176424300.74999997</v>
      </c>
    </row>
    <row r="62" spans="1:17" ht="76.5">
      <c r="A62" s="456" t="s">
        <v>61</v>
      </c>
      <c r="B62" s="456" t="s">
        <v>62</v>
      </c>
      <c r="C62" s="458"/>
      <c r="D62" s="459" t="s">
        <v>63</v>
      </c>
      <c r="E62" s="447">
        <v>108422559</v>
      </c>
      <c r="F62" s="448">
        <v>108422559</v>
      </c>
      <c r="G62" s="448"/>
      <c r="H62" s="448"/>
      <c r="I62" s="448"/>
      <c r="J62" s="447"/>
      <c r="K62" s="448"/>
      <c r="L62" s="448"/>
      <c r="M62" s="448"/>
      <c r="N62" s="448"/>
      <c r="O62" s="448"/>
      <c r="P62" s="448"/>
      <c r="Q62" s="447">
        <f t="shared" si="0"/>
        <v>108422559</v>
      </c>
    </row>
    <row r="63" spans="1:17" ht="38.25">
      <c r="A63" s="463" t="s">
        <v>64</v>
      </c>
      <c r="B63" s="463" t="s">
        <v>65</v>
      </c>
      <c r="C63" s="464" t="s">
        <v>585</v>
      </c>
      <c r="D63" s="465" t="s">
        <v>66</v>
      </c>
      <c r="E63" s="450">
        <v>10073457.61</v>
      </c>
      <c r="F63" s="451">
        <v>10073457.61</v>
      </c>
      <c r="G63" s="451"/>
      <c r="H63" s="451"/>
      <c r="I63" s="451"/>
      <c r="J63" s="450"/>
      <c r="K63" s="451"/>
      <c r="L63" s="451"/>
      <c r="M63" s="451"/>
      <c r="N63" s="451"/>
      <c r="O63" s="451"/>
      <c r="P63" s="451"/>
      <c r="Q63" s="450">
        <f t="shared" si="0"/>
        <v>10073457.61</v>
      </c>
    </row>
    <row r="64" spans="1:17" ht="38.25">
      <c r="A64" s="463" t="s">
        <v>67</v>
      </c>
      <c r="B64" s="463" t="s">
        <v>68</v>
      </c>
      <c r="C64" s="464" t="s">
        <v>587</v>
      </c>
      <c r="D64" s="465" t="s">
        <v>69</v>
      </c>
      <c r="E64" s="450">
        <v>98349101.39</v>
      </c>
      <c r="F64" s="451">
        <v>98349101.39</v>
      </c>
      <c r="G64" s="451"/>
      <c r="H64" s="451"/>
      <c r="I64" s="451"/>
      <c r="J64" s="450"/>
      <c r="K64" s="451"/>
      <c r="L64" s="451"/>
      <c r="M64" s="451"/>
      <c r="N64" s="451"/>
      <c r="O64" s="451"/>
      <c r="P64" s="451"/>
      <c r="Q64" s="450">
        <f t="shared" si="0"/>
        <v>98349101.39</v>
      </c>
    </row>
    <row r="65" spans="1:17" ht="51">
      <c r="A65" s="456" t="s">
        <v>70</v>
      </c>
      <c r="B65" s="456" t="s">
        <v>71</v>
      </c>
      <c r="C65" s="458"/>
      <c r="D65" s="459" t="s">
        <v>72</v>
      </c>
      <c r="E65" s="447">
        <v>3899900</v>
      </c>
      <c r="F65" s="448">
        <v>3899900</v>
      </c>
      <c r="G65" s="448"/>
      <c r="H65" s="448"/>
      <c r="I65" s="448"/>
      <c r="J65" s="447"/>
      <c r="K65" s="448"/>
      <c r="L65" s="448"/>
      <c r="M65" s="448"/>
      <c r="N65" s="448"/>
      <c r="O65" s="448"/>
      <c r="P65" s="448"/>
      <c r="Q65" s="447">
        <f t="shared" si="0"/>
        <v>3899900</v>
      </c>
    </row>
    <row r="66" spans="1:17" ht="51">
      <c r="A66" s="463" t="s">
        <v>73</v>
      </c>
      <c r="B66" s="463" t="s">
        <v>74</v>
      </c>
      <c r="C66" s="464" t="s">
        <v>585</v>
      </c>
      <c r="D66" s="465" t="s">
        <v>75</v>
      </c>
      <c r="E66" s="450">
        <v>701653.36</v>
      </c>
      <c r="F66" s="451">
        <v>701653.36</v>
      </c>
      <c r="G66" s="451"/>
      <c r="H66" s="451"/>
      <c r="I66" s="451"/>
      <c r="J66" s="450"/>
      <c r="K66" s="451"/>
      <c r="L66" s="451"/>
      <c r="M66" s="451"/>
      <c r="N66" s="451"/>
      <c r="O66" s="451"/>
      <c r="P66" s="451"/>
      <c r="Q66" s="450">
        <f t="shared" si="0"/>
        <v>701653.36</v>
      </c>
    </row>
    <row r="67" spans="1:17" ht="51">
      <c r="A67" s="463" t="s">
        <v>76</v>
      </c>
      <c r="B67" s="463" t="s">
        <v>77</v>
      </c>
      <c r="C67" s="464" t="s">
        <v>587</v>
      </c>
      <c r="D67" s="465" t="s">
        <v>78</v>
      </c>
      <c r="E67" s="450">
        <v>3198246.64</v>
      </c>
      <c r="F67" s="451">
        <v>3198246.64</v>
      </c>
      <c r="G67" s="451"/>
      <c r="H67" s="451"/>
      <c r="I67" s="451"/>
      <c r="J67" s="450"/>
      <c r="K67" s="451"/>
      <c r="L67" s="451"/>
      <c r="M67" s="451"/>
      <c r="N67" s="451"/>
      <c r="O67" s="451"/>
      <c r="P67" s="451"/>
      <c r="Q67" s="450">
        <f t="shared" si="0"/>
        <v>3198246.64</v>
      </c>
    </row>
    <row r="68" spans="1:17" ht="63.75">
      <c r="A68" s="456" t="s">
        <v>260</v>
      </c>
      <c r="B68" s="456" t="s">
        <v>253</v>
      </c>
      <c r="C68" s="458"/>
      <c r="D68" s="459" t="s">
        <v>79</v>
      </c>
      <c r="E68" s="447">
        <v>2957241.58</v>
      </c>
      <c r="F68" s="448">
        <v>2957241.58</v>
      </c>
      <c r="G68" s="448"/>
      <c r="H68" s="448"/>
      <c r="I68" s="448"/>
      <c r="J68" s="447">
        <v>60000</v>
      </c>
      <c r="K68" s="448"/>
      <c r="L68" s="448"/>
      <c r="M68" s="448"/>
      <c r="N68" s="448">
        <v>60000</v>
      </c>
      <c r="O68" s="448">
        <v>60000</v>
      </c>
      <c r="P68" s="448">
        <v>60000</v>
      </c>
      <c r="Q68" s="447">
        <f t="shared" si="0"/>
        <v>3017241.58</v>
      </c>
    </row>
    <row r="69" spans="1:17" ht="25.5">
      <c r="A69" s="463" t="s">
        <v>261</v>
      </c>
      <c r="B69" s="463" t="s">
        <v>80</v>
      </c>
      <c r="C69" s="464" t="s">
        <v>585</v>
      </c>
      <c r="D69" s="465" t="s">
        <v>254</v>
      </c>
      <c r="E69" s="450">
        <v>1508.68</v>
      </c>
      <c r="F69" s="451">
        <v>1508.68</v>
      </c>
      <c r="G69" s="451"/>
      <c r="H69" s="451"/>
      <c r="I69" s="451"/>
      <c r="J69" s="450">
        <v>60000</v>
      </c>
      <c r="K69" s="451"/>
      <c r="L69" s="451"/>
      <c r="M69" s="451"/>
      <c r="N69" s="451">
        <v>60000</v>
      </c>
      <c r="O69" s="451">
        <v>60000</v>
      </c>
      <c r="P69" s="451">
        <v>60000</v>
      </c>
      <c r="Q69" s="450">
        <f t="shared" si="0"/>
        <v>61508.68</v>
      </c>
    </row>
    <row r="70" spans="1:17" ht="25.5">
      <c r="A70" s="463" t="s">
        <v>262</v>
      </c>
      <c r="B70" s="463" t="s">
        <v>81</v>
      </c>
      <c r="C70" s="464" t="s">
        <v>432</v>
      </c>
      <c r="D70" s="465" t="s">
        <v>82</v>
      </c>
      <c r="E70" s="450">
        <v>115373.21</v>
      </c>
      <c r="F70" s="451">
        <v>115373.21</v>
      </c>
      <c r="G70" s="451"/>
      <c r="H70" s="451"/>
      <c r="I70" s="451"/>
      <c r="J70" s="450"/>
      <c r="K70" s="451"/>
      <c r="L70" s="451"/>
      <c r="M70" s="451"/>
      <c r="N70" s="451"/>
      <c r="O70" s="451"/>
      <c r="P70" s="451"/>
      <c r="Q70" s="450">
        <f t="shared" si="0"/>
        <v>115373.21</v>
      </c>
    </row>
    <row r="71" spans="1:17" ht="38.25">
      <c r="A71" s="463" t="s">
        <v>263</v>
      </c>
      <c r="B71" s="463" t="s">
        <v>83</v>
      </c>
      <c r="C71" s="464" t="s">
        <v>432</v>
      </c>
      <c r="D71" s="465" t="s">
        <v>256</v>
      </c>
      <c r="E71" s="450">
        <v>2514059.69</v>
      </c>
      <c r="F71" s="451">
        <v>2514059.69</v>
      </c>
      <c r="G71" s="451"/>
      <c r="H71" s="451"/>
      <c r="I71" s="451"/>
      <c r="J71" s="450"/>
      <c r="K71" s="451"/>
      <c r="L71" s="451"/>
      <c r="M71" s="451"/>
      <c r="N71" s="451"/>
      <c r="O71" s="451"/>
      <c r="P71" s="451"/>
      <c r="Q71" s="450">
        <f t="shared" si="0"/>
        <v>2514059.69</v>
      </c>
    </row>
    <row r="72" spans="1:17" ht="38.25">
      <c r="A72" s="463" t="s">
        <v>264</v>
      </c>
      <c r="B72" s="463" t="s">
        <v>84</v>
      </c>
      <c r="C72" s="464" t="s">
        <v>432</v>
      </c>
      <c r="D72" s="465" t="s">
        <v>257</v>
      </c>
      <c r="E72" s="450">
        <v>326300</v>
      </c>
      <c r="F72" s="451">
        <v>326300</v>
      </c>
      <c r="G72" s="451"/>
      <c r="H72" s="451"/>
      <c r="I72" s="451"/>
      <c r="J72" s="450"/>
      <c r="K72" s="451"/>
      <c r="L72" s="451"/>
      <c r="M72" s="451"/>
      <c r="N72" s="451"/>
      <c r="O72" s="451"/>
      <c r="P72" s="451"/>
      <c r="Q72" s="450">
        <f aca="true" t="shared" si="1" ref="Q72:Q124">E72+J72</f>
        <v>326300</v>
      </c>
    </row>
    <row r="73" spans="1:17" ht="38.25">
      <c r="A73" s="456" t="s">
        <v>85</v>
      </c>
      <c r="B73" s="456" t="s">
        <v>86</v>
      </c>
      <c r="C73" s="458"/>
      <c r="D73" s="459" t="s">
        <v>87</v>
      </c>
      <c r="E73" s="447">
        <v>33722720</v>
      </c>
      <c r="F73" s="448">
        <v>33722720</v>
      </c>
      <c r="G73" s="448"/>
      <c r="H73" s="448"/>
      <c r="I73" s="448"/>
      <c r="J73" s="447"/>
      <c r="K73" s="448"/>
      <c r="L73" s="448"/>
      <c r="M73" s="448"/>
      <c r="N73" s="448"/>
      <c r="O73" s="448"/>
      <c r="P73" s="448"/>
      <c r="Q73" s="447">
        <f t="shared" si="1"/>
        <v>33722720</v>
      </c>
    </row>
    <row r="74" spans="1:17" ht="25.5">
      <c r="A74" s="463" t="s">
        <v>88</v>
      </c>
      <c r="B74" s="463" t="s">
        <v>89</v>
      </c>
      <c r="C74" s="464" t="s">
        <v>213</v>
      </c>
      <c r="D74" s="465" t="s">
        <v>90</v>
      </c>
      <c r="E74" s="450">
        <v>488800</v>
      </c>
      <c r="F74" s="451">
        <v>488800</v>
      </c>
      <c r="G74" s="451"/>
      <c r="H74" s="451"/>
      <c r="I74" s="451"/>
      <c r="J74" s="450"/>
      <c r="K74" s="451"/>
      <c r="L74" s="451"/>
      <c r="M74" s="451"/>
      <c r="N74" s="451"/>
      <c r="O74" s="451"/>
      <c r="P74" s="451"/>
      <c r="Q74" s="450">
        <f t="shared" si="1"/>
        <v>488800</v>
      </c>
    </row>
    <row r="75" spans="1:17" ht="12.75">
      <c r="A75" s="463" t="s">
        <v>91</v>
      </c>
      <c r="B75" s="463" t="s">
        <v>92</v>
      </c>
      <c r="C75" s="464" t="s">
        <v>213</v>
      </c>
      <c r="D75" s="465" t="s">
        <v>93</v>
      </c>
      <c r="E75" s="450">
        <v>113600</v>
      </c>
      <c r="F75" s="451">
        <v>113600</v>
      </c>
      <c r="G75" s="451"/>
      <c r="H75" s="451"/>
      <c r="I75" s="451"/>
      <c r="J75" s="450"/>
      <c r="K75" s="451"/>
      <c r="L75" s="451"/>
      <c r="M75" s="451"/>
      <c r="N75" s="451"/>
      <c r="O75" s="451"/>
      <c r="P75" s="451"/>
      <c r="Q75" s="450">
        <f t="shared" si="1"/>
        <v>113600</v>
      </c>
    </row>
    <row r="76" spans="1:17" ht="12.75">
      <c r="A76" s="463" t="s">
        <v>94</v>
      </c>
      <c r="B76" s="463" t="s">
        <v>95</v>
      </c>
      <c r="C76" s="464" t="s">
        <v>213</v>
      </c>
      <c r="D76" s="465" t="s">
        <v>96</v>
      </c>
      <c r="E76" s="450">
        <v>13823720</v>
      </c>
      <c r="F76" s="451">
        <v>13823720</v>
      </c>
      <c r="G76" s="451"/>
      <c r="H76" s="451"/>
      <c r="I76" s="451"/>
      <c r="J76" s="450"/>
      <c r="K76" s="451"/>
      <c r="L76" s="451"/>
      <c r="M76" s="451"/>
      <c r="N76" s="451"/>
      <c r="O76" s="451"/>
      <c r="P76" s="451"/>
      <c r="Q76" s="450">
        <f t="shared" si="1"/>
        <v>13823720</v>
      </c>
    </row>
    <row r="77" spans="1:17" ht="25.5">
      <c r="A77" s="463" t="s">
        <v>97</v>
      </c>
      <c r="B77" s="463" t="s">
        <v>98</v>
      </c>
      <c r="C77" s="464" t="s">
        <v>213</v>
      </c>
      <c r="D77" s="465" t="s">
        <v>99</v>
      </c>
      <c r="E77" s="450">
        <v>1946400</v>
      </c>
      <c r="F77" s="451">
        <v>1946400</v>
      </c>
      <c r="G77" s="451"/>
      <c r="H77" s="451"/>
      <c r="I77" s="451"/>
      <c r="J77" s="450"/>
      <c r="K77" s="451"/>
      <c r="L77" s="451"/>
      <c r="M77" s="451"/>
      <c r="N77" s="451"/>
      <c r="O77" s="451"/>
      <c r="P77" s="451"/>
      <c r="Q77" s="450">
        <f t="shared" si="1"/>
        <v>1946400</v>
      </c>
    </row>
    <row r="78" spans="1:17" ht="25.5">
      <c r="A78" s="463" t="s">
        <v>100</v>
      </c>
      <c r="B78" s="463" t="s">
        <v>101</v>
      </c>
      <c r="C78" s="464" t="s">
        <v>213</v>
      </c>
      <c r="D78" s="465" t="s">
        <v>102</v>
      </c>
      <c r="E78" s="450">
        <v>6588700</v>
      </c>
      <c r="F78" s="451">
        <v>6588700</v>
      </c>
      <c r="G78" s="451"/>
      <c r="H78" s="451"/>
      <c r="I78" s="451"/>
      <c r="J78" s="450"/>
      <c r="K78" s="451"/>
      <c r="L78" s="451"/>
      <c r="M78" s="451"/>
      <c r="N78" s="451"/>
      <c r="O78" s="451"/>
      <c r="P78" s="451"/>
      <c r="Q78" s="450">
        <f t="shared" si="1"/>
        <v>6588700</v>
      </c>
    </row>
    <row r="79" spans="1:17" ht="25.5">
      <c r="A79" s="463" t="s">
        <v>103</v>
      </c>
      <c r="B79" s="463" t="s">
        <v>104</v>
      </c>
      <c r="C79" s="464" t="s">
        <v>213</v>
      </c>
      <c r="D79" s="465" t="s">
        <v>105</v>
      </c>
      <c r="E79" s="450">
        <v>710500</v>
      </c>
      <c r="F79" s="451">
        <v>710500</v>
      </c>
      <c r="G79" s="451"/>
      <c r="H79" s="451"/>
      <c r="I79" s="451"/>
      <c r="J79" s="450"/>
      <c r="K79" s="451"/>
      <c r="L79" s="451"/>
      <c r="M79" s="451"/>
      <c r="N79" s="451"/>
      <c r="O79" s="451"/>
      <c r="P79" s="451"/>
      <c r="Q79" s="450">
        <f t="shared" si="1"/>
        <v>710500</v>
      </c>
    </row>
    <row r="80" spans="1:17" ht="25.5">
      <c r="A80" s="463" t="s">
        <v>106</v>
      </c>
      <c r="B80" s="463" t="s">
        <v>107</v>
      </c>
      <c r="C80" s="464" t="s">
        <v>213</v>
      </c>
      <c r="D80" s="465" t="s">
        <v>108</v>
      </c>
      <c r="E80" s="450">
        <v>10051000</v>
      </c>
      <c r="F80" s="451">
        <v>10051000</v>
      </c>
      <c r="G80" s="451"/>
      <c r="H80" s="451"/>
      <c r="I80" s="451"/>
      <c r="J80" s="450"/>
      <c r="K80" s="451"/>
      <c r="L80" s="451"/>
      <c r="M80" s="451"/>
      <c r="N80" s="451"/>
      <c r="O80" s="451"/>
      <c r="P80" s="451"/>
      <c r="Q80" s="450">
        <f t="shared" si="1"/>
        <v>10051000</v>
      </c>
    </row>
    <row r="81" spans="1:17" ht="38.25">
      <c r="A81" s="456" t="s">
        <v>109</v>
      </c>
      <c r="B81" s="456" t="s">
        <v>110</v>
      </c>
      <c r="C81" s="462" t="s">
        <v>432</v>
      </c>
      <c r="D81" s="459" t="s">
        <v>111</v>
      </c>
      <c r="E81" s="447">
        <v>41600</v>
      </c>
      <c r="F81" s="448">
        <v>41600</v>
      </c>
      <c r="G81" s="448"/>
      <c r="H81" s="448"/>
      <c r="I81" s="448"/>
      <c r="J81" s="447"/>
      <c r="K81" s="448"/>
      <c r="L81" s="448"/>
      <c r="M81" s="448"/>
      <c r="N81" s="448"/>
      <c r="O81" s="448"/>
      <c r="P81" s="448"/>
      <c r="Q81" s="447">
        <f t="shared" si="1"/>
        <v>41600</v>
      </c>
    </row>
    <row r="82" spans="1:17" ht="102">
      <c r="A82" s="456" t="s">
        <v>112</v>
      </c>
      <c r="B82" s="456" t="s">
        <v>113</v>
      </c>
      <c r="C82" s="458"/>
      <c r="D82" s="459" t="s">
        <v>114</v>
      </c>
      <c r="E82" s="447">
        <v>13055280</v>
      </c>
      <c r="F82" s="448">
        <v>13055280</v>
      </c>
      <c r="G82" s="448"/>
      <c r="H82" s="448"/>
      <c r="I82" s="448"/>
      <c r="J82" s="447"/>
      <c r="K82" s="448"/>
      <c r="L82" s="448"/>
      <c r="M82" s="448"/>
      <c r="N82" s="448"/>
      <c r="O82" s="448"/>
      <c r="P82" s="448"/>
      <c r="Q82" s="447">
        <f t="shared" si="1"/>
        <v>13055280</v>
      </c>
    </row>
    <row r="83" spans="1:17" ht="38.25">
      <c r="A83" s="463" t="s">
        <v>115</v>
      </c>
      <c r="B83" s="463" t="s">
        <v>116</v>
      </c>
      <c r="C83" s="464" t="s">
        <v>586</v>
      </c>
      <c r="D83" s="465" t="s">
        <v>117</v>
      </c>
      <c r="E83" s="450">
        <v>8727000</v>
      </c>
      <c r="F83" s="451">
        <v>8727000</v>
      </c>
      <c r="G83" s="451"/>
      <c r="H83" s="451"/>
      <c r="I83" s="451"/>
      <c r="J83" s="450"/>
      <c r="K83" s="451"/>
      <c r="L83" s="451"/>
      <c r="M83" s="451"/>
      <c r="N83" s="451"/>
      <c r="O83" s="451"/>
      <c r="P83" s="451"/>
      <c r="Q83" s="450">
        <f t="shared" si="1"/>
        <v>8727000</v>
      </c>
    </row>
    <row r="84" spans="1:17" ht="51">
      <c r="A84" s="463" t="s">
        <v>118</v>
      </c>
      <c r="B84" s="463" t="s">
        <v>119</v>
      </c>
      <c r="C84" s="464" t="s">
        <v>586</v>
      </c>
      <c r="D84" s="465" t="s">
        <v>120</v>
      </c>
      <c r="E84" s="450">
        <v>1964780</v>
      </c>
      <c r="F84" s="451">
        <v>1964780</v>
      </c>
      <c r="G84" s="451"/>
      <c r="H84" s="451"/>
      <c r="I84" s="451"/>
      <c r="J84" s="450"/>
      <c r="K84" s="451"/>
      <c r="L84" s="451"/>
      <c r="M84" s="451"/>
      <c r="N84" s="451"/>
      <c r="O84" s="451"/>
      <c r="P84" s="451"/>
      <c r="Q84" s="450">
        <f t="shared" si="1"/>
        <v>1964780</v>
      </c>
    </row>
    <row r="85" spans="1:17" ht="38.25">
      <c r="A85" s="463" t="s">
        <v>121</v>
      </c>
      <c r="B85" s="463" t="s">
        <v>122</v>
      </c>
      <c r="C85" s="464" t="s">
        <v>586</v>
      </c>
      <c r="D85" s="465" t="s">
        <v>123</v>
      </c>
      <c r="E85" s="450">
        <v>2240000</v>
      </c>
      <c r="F85" s="451">
        <v>2240000</v>
      </c>
      <c r="G85" s="451"/>
      <c r="H85" s="451"/>
      <c r="I85" s="451"/>
      <c r="J85" s="450"/>
      <c r="K85" s="451"/>
      <c r="L85" s="451"/>
      <c r="M85" s="451"/>
      <c r="N85" s="451"/>
      <c r="O85" s="451"/>
      <c r="P85" s="451"/>
      <c r="Q85" s="450">
        <f t="shared" si="1"/>
        <v>2240000</v>
      </c>
    </row>
    <row r="86" spans="1:17" ht="51">
      <c r="A86" s="463" t="s">
        <v>124</v>
      </c>
      <c r="B86" s="463" t="s">
        <v>125</v>
      </c>
      <c r="C86" s="464" t="s">
        <v>213</v>
      </c>
      <c r="D86" s="465" t="s">
        <v>126</v>
      </c>
      <c r="E86" s="450">
        <v>88000</v>
      </c>
      <c r="F86" s="451">
        <v>88000</v>
      </c>
      <c r="G86" s="451"/>
      <c r="H86" s="451"/>
      <c r="I86" s="451"/>
      <c r="J86" s="450"/>
      <c r="K86" s="451"/>
      <c r="L86" s="451"/>
      <c r="M86" s="451"/>
      <c r="N86" s="451"/>
      <c r="O86" s="451"/>
      <c r="P86" s="451"/>
      <c r="Q86" s="450">
        <f t="shared" si="1"/>
        <v>88000</v>
      </c>
    </row>
    <row r="87" spans="1:17" ht="63.75">
      <c r="A87" s="463" t="s">
        <v>127</v>
      </c>
      <c r="B87" s="463" t="s">
        <v>128</v>
      </c>
      <c r="C87" s="464" t="s">
        <v>586</v>
      </c>
      <c r="D87" s="465" t="s">
        <v>129</v>
      </c>
      <c r="E87" s="450">
        <v>35500</v>
      </c>
      <c r="F87" s="451">
        <v>35500</v>
      </c>
      <c r="G87" s="451"/>
      <c r="H87" s="451"/>
      <c r="I87" s="451"/>
      <c r="J87" s="450"/>
      <c r="K87" s="451"/>
      <c r="L87" s="451"/>
      <c r="M87" s="451"/>
      <c r="N87" s="451"/>
      <c r="O87" s="451"/>
      <c r="P87" s="451"/>
      <c r="Q87" s="450">
        <f t="shared" si="1"/>
        <v>35500</v>
      </c>
    </row>
    <row r="88" spans="1:17" ht="38.25">
      <c r="A88" s="456" t="s">
        <v>130</v>
      </c>
      <c r="B88" s="456" t="s">
        <v>131</v>
      </c>
      <c r="C88" s="462" t="s">
        <v>585</v>
      </c>
      <c r="D88" s="459" t="s">
        <v>132</v>
      </c>
      <c r="E88" s="447">
        <v>18700</v>
      </c>
      <c r="F88" s="448">
        <v>18700</v>
      </c>
      <c r="G88" s="448"/>
      <c r="H88" s="448"/>
      <c r="I88" s="448"/>
      <c r="J88" s="447"/>
      <c r="K88" s="448"/>
      <c r="L88" s="448"/>
      <c r="M88" s="448"/>
      <c r="N88" s="448"/>
      <c r="O88" s="448"/>
      <c r="P88" s="448"/>
      <c r="Q88" s="447">
        <f t="shared" si="1"/>
        <v>18700</v>
      </c>
    </row>
    <row r="89" spans="1:17" ht="63.75">
      <c r="A89" s="456" t="s">
        <v>133</v>
      </c>
      <c r="B89" s="456" t="s">
        <v>134</v>
      </c>
      <c r="C89" s="458"/>
      <c r="D89" s="459" t="s">
        <v>135</v>
      </c>
      <c r="E89" s="447">
        <v>10815240</v>
      </c>
      <c r="F89" s="448">
        <v>10815240</v>
      </c>
      <c r="G89" s="448">
        <v>7782900</v>
      </c>
      <c r="H89" s="448">
        <v>523800</v>
      </c>
      <c r="I89" s="448"/>
      <c r="J89" s="447">
        <v>655600</v>
      </c>
      <c r="K89" s="448">
        <v>649600</v>
      </c>
      <c r="L89" s="448"/>
      <c r="M89" s="448"/>
      <c r="N89" s="448">
        <v>6000</v>
      </c>
      <c r="O89" s="448">
        <v>6000</v>
      </c>
      <c r="P89" s="448">
        <v>6000</v>
      </c>
      <c r="Q89" s="447">
        <f t="shared" si="1"/>
        <v>11470840</v>
      </c>
    </row>
    <row r="90" spans="1:17" ht="51">
      <c r="A90" s="463" t="s">
        <v>265</v>
      </c>
      <c r="B90" s="463" t="s">
        <v>136</v>
      </c>
      <c r="C90" s="464" t="s">
        <v>209</v>
      </c>
      <c r="D90" s="465" t="s">
        <v>372</v>
      </c>
      <c r="E90" s="450">
        <v>10815240</v>
      </c>
      <c r="F90" s="451">
        <v>10815240</v>
      </c>
      <c r="G90" s="451">
        <v>7782900</v>
      </c>
      <c r="H90" s="451">
        <v>523800</v>
      </c>
      <c r="I90" s="451"/>
      <c r="J90" s="450">
        <v>655600</v>
      </c>
      <c r="K90" s="451">
        <v>649600</v>
      </c>
      <c r="L90" s="451"/>
      <c r="M90" s="451"/>
      <c r="N90" s="451">
        <v>6000</v>
      </c>
      <c r="O90" s="451">
        <v>6000</v>
      </c>
      <c r="P90" s="451">
        <v>6000</v>
      </c>
      <c r="Q90" s="450">
        <f t="shared" si="1"/>
        <v>11470840</v>
      </c>
    </row>
    <row r="91" spans="1:17" ht="89.25">
      <c r="A91" s="456" t="s">
        <v>325</v>
      </c>
      <c r="B91" s="456" t="s">
        <v>137</v>
      </c>
      <c r="C91" s="462" t="s">
        <v>586</v>
      </c>
      <c r="D91" s="459" t="s">
        <v>324</v>
      </c>
      <c r="E91" s="447">
        <v>251094.57</v>
      </c>
      <c r="F91" s="448">
        <v>251094.57</v>
      </c>
      <c r="G91" s="448"/>
      <c r="H91" s="448"/>
      <c r="I91" s="448"/>
      <c r="J91" s="447"/>
      <c r="K91" s="448"/>
      <c r="L91" s="448"/>
      <c r="M91" s="448"/>
      <c r="N91" s="448"/>
      <c r="O91" s="448"/>
      <c r="P91" s="448"/>
      <c r="Q91" s="447">
        <f t="shared" si="1"/>
        <v>251094.57</v>
      </c>
    </row>
    <row r="92" spans="1:17" ht="76.5">
      <c r="A92" s="456" t="s">
        <v>266</v>
      </c>
      <c r="B92" s="456" t="s">
        <v>138</v>
      </c>
      <c r="C92" s="462" t="s">
        <v>587</v>
      </c>
      <c r="D92" s="459" t="s">
        <v>139</v>
      </c>
      <c r="E92" s="447">
        <v>84465.6</v>
      </c>
      <c r="F92" s="448">
        <v>84465.6</v>
      </c>
      <c r="G92" s="448"/>
      <c r="H92" s="448"/>
      <c r="I92" s="448"/>
      <c r="J92" s="447"/>
      <c r="K92" s="448"/>
      <c r="L92" s="448"/>
      <c r="M92" s="448"/>
      <c r="N92" s="448"/>
      <c r="O92" s="448"/>
      <c r="P92" s="448"/>
      <c r="Q92" s="447">
        <f t="shared" si="1"/>
        <v>84465.6</v>
      </c>
    </row>
    <row r="93" spans="1:17" ht="25.5">
      <c r="A93" s="456" t="s">
        <v>289</v>
      </c>
      <c r="B93" s="456" t="s">
        <v>140</v>
      </c>
      <c r="C93" s="458"/>
      <c r="D93" s="461" t="s">
        <v>220</v>
      </c>
      <c r="E93" s="447">
        <v>61700</v>
      </c>
      <c r="F93" s="448">
        <v>61700</v>
      </c>
      <c r="G93" s="448"/>
      <c r="H93" s="448"/>
      <c r="I93" s="448"/>
      <c r="J93" s="447"/>
      <c r="K93" s="448"/>
      <c r="L93" s="448"/>
      <c r="M93" s="448"/>
      <c r="N93" s="448"/>
      <c r="O93" s="448"/>
      <c r="P93" s="448"/>
      <c r="Q93" s="447">
        <f t="shared" si="1"/>
        <v>61700</v>
      </c>
    </row>
    <row r="94" spans="1:17" ht="51">
      <c r="A94" s="463" t="s">
        <v>290</v>
      </c>
      <c r="B94" s="463" t="s">
        <v>141</v>
      </c>
      <c r="C94" s="464" t="s">
        <v>585</v>
      </c>
      <c r="D94" s="465" t="s">
        <v>142</v>
      </c>
      <c r="E94" s="450">
        <v>61700</v>
      </c>
      <c r="F94" s="451">
        <v>61700</v>
      </c>
      <c r="G94" s="451"/>
      <c r="H94" s="451"/>
      <c r="I94" s="451"/>
      <c r="J94" s="450"/>
      <c r="K94" s="451"/>
      <c r="L94" s="451"/>
      <c r="M94" s="451"/>
      <c r="N94" s="451"/>
      <c r="O94" s="451"/>
      <c r="P94" s="451"/>
      <c r="Q94" s="450">
        <f t="shared" si="1"/>
        <v>61700</v>
      </c>
    </row>
    <row r="95" spans="1:17" ht="102">
      <c r="A95" s="456" t="s">
        <v>143</v>
      </c>
      <c r="B95" s="456" t="s">
        <v>144</v>
      </c>
      <c r="C95" s="462" t="s">
        <v>213</v>
      </c>
      <c r="D95" s="459" t="s">
        <v>145</v>
      </c>
      <c r="E95" s="447">
        <v>2332800</v>
      </c>
      <c r="F95" s="448">
        <v>2332800</v>
      </c>
      <c r="G95" s="448"/>
      <c r="H95" s="448"/>
      <c r="I95" s="448"/>
      <c r="J95" s="447"/>
      <c r="K95" s="448"/>
      <c r="L95" s="448"/>
      <c r="M95" s="448"/>
      <c r="N95" s="448"/>
      <c r="O95" s="448"/>
      <c r="P95" s="448"/>
      <c r="Q95" s="447">
        <f t="shared" si="1"/>
        <v>2332800</v>
      </c>
    </row>
    <row r="96" spans="1:17" ht="12.75">
      <c r="A96" s="456" t="s">
        <v>355</v>
      </c>
      <c r="B96" s="456" t="s">
        <v>27</v>
      </c>
      <c r="C96" s="458"/>
      <c r="D96" s="459" t="s">
        <v>354</v>
      </c>
      <c r="E96" s="447">
        <v>45400</v>
      </c>
      <c r="F96" s="448">
        <v>45400</v>
      </c>
      <c r="G96" s="448"/>
      <c r="H96" s="448"/>
      <c r="I96" s="448"/>
      <c r="J96" s="447"/>
      <c r="K96" s="448"/>
      <c r="L96" s="448"/>
      <c r="M96" s="448"/>
      <c r="N96" s="448"/>
      <c r="O96" s="448"/>
      <c r="P96" s="448"/>
      <c r="Q96" s="447">
        <f t="shared" si="1"/>
        <v>45400</v>
      </c>
    </row>
    <row r="97" spans="1:17" ht="25.5">
      <c r="A97" s="463" t="s">
        <v>356</v>
      </c>
      <c r="B97" s="463" t="s">
        <v>29</v>
      </c>
      <c r="C97" s="464" t="s">
        <v>353</v>
      </c>
      <c r="D97" s="465" t="s">
        <v>352</v>
      </c>
      <c r="E97" s="450">
        <v>45400</v>
      </c>
      <c r="F97" s="451">
        <v>45400</v>
      </c>
      <c r="G97" s="451"/>
      <c r="H97" s="451"/>
      <c r="I97" s="451"/>
      <c r="J97" s="450"/>
      <c r="K97" s="451"/>
      <c r="L97" s="451"/>
      <c r="M97" s="451"/>
      <c r="N97" s="451"/>
      <c r="O97" s="451"/>
      <c r="P97" s="451"/>
      <c r="Q97" s="450">
        <f t="shared" si="1"/>
        <v>45400</v>
      </c>
    </row>
    <row r="98" spans="1:17" ht="38.25">
      <c r="A98" s="456" t="s">
        <v>205</v>
      </c>
      <c r="B98" s="457"/>
      <c r="C98" s="458"/>
      <c r="D98" s="459" t="s">
        <v>150</v>
      </c>
      <c r="E98" s="447">
        <v>8077350</v>
      </c>
      <c r="F98" s="448">
        <v>8077350</v>
      </c>
      <c r="G98" s="448">
        <v>5503687</v>
      </c>
      <c r="H98" s="448">
        <v>878172</v>
      </c>
      <c r="I98" s="448"/>
      <c r="J98" s="447">
        <v>497900</v>
      </c>
      <c r="K98" s="448">
        <v>64000</v>
      </c>
      <c r="L98" s="448">
        <v>13000</v>
      </c>
      <c r="M98" s="448"/>
      <c r="N98" s="448">
        <v>433900</v>
      </c>
      <c r="O98" s="448">
        <v>433900</v>
      </c>
      <c r="P98" s="448">
        <v>433900</v>
      </c>
      <c r="Q98" s="447">
        <f t="shared" si="1"/>
        <v>8575250</v>
      </c>
    </row>
    <row r="99" spans="1:17" ht="38.25">
      <c r="A99" s="456" t="s">
        <v>206</v>
      </c>
      <c r="B99" s="457"/>
      <c r="C99" s="458"/>
      <c r="D99" s="459" t="s">
        <v>150</v>
      </c>
      <c r="E99" s="447">
        <v>8077350</v>
      </c>
      <c r="F99" s="448">
        <v>8077350</v>
      </c>
      <c r="G99" s="448">
        <v>5503687</v>
      </c>
      <c r="H99" s="448">
        <v>878172</v>
      </c>
      <c r="I99" s="448"/>
      <c r="J99" s="447">
        <v>497900</v>
      </c>
      <c r="K99" s="448">
        <v>64000</v>
      </c>
      <c r="L99" s="448">
        <v>13000</v>
      </c>
      <c r="M99" s="448"/>
      <c r="N99" s="448">
        <v>433900</v>
      </c>
      <c r="O99" s="448">
        <v>433900</v>
      </c>
      <c r="P99" s="448">
        <v>433900</v>
      </c>
      <c r="Q99" s="447">
        <f t="shared" si="1"/>
        <v>8575250</v>
      </c>
    </row>
    <row r="100" spans="1:17" ht="51">
      <c r="A100" s="456" t="s">
        <v>380</v>
      </c>
      <c r="B100" s="456" t="s">
        <v>381</v>
      </c>
      <c r="C100" s="462" t="s">
        <v>219</v>
      </c>
      <c r="D100" s="459" t="s">
        <v>382</v>
      </c>
      <c r="E100" s="447">
        <v>1280300</v>
      </c>
      <c r="F100" s="448">
        <v>1280300</v>
      </c>
      <c r="G100" s="448">
        <v>850400</v>
      </c>
      <c r="H100" s="448">
        <v>204100</v>
      </c>
      <c r="I100" s="448"/>
      <c r="J100" s="447">
        <v>83300</v>
      </c>
      <c r="K100" s="448">
        <v>39500</v>
      </c>
      <c r="L100" s="448">
        <v>13000</v>
      </c>
      <c r="M100" s="448"/>
      <c r="N100" s="448">
        <v>43800</v>
      </c>
      <c r="O100" s="448">
        <v>43800</v>
      </c>
      <c r="P100" s="448">
        <v>43800</v>
      </c>
      <c r="Q100" s="447">
        <f t="shared" si="1"/>
        <v>1363600</v>
      </c>
    </row>
    <row r="101" spans="1:17" ht="12.75">
      <c r="A101" s="456" t="s">
        <v>383</v>
      </c>
      <c r="B101" s="456" t="s">
        <v>384</v>
      </c>
      <c r="C101" s="462" t="s">
        <v>385</v>
      </c>
      <c r="D101" s="459" t="s">
        <v>386</v>
      </c>
      <c r="E101" s="447">
        <v>4825050</v>
      </c>
      <c r="F101" s="448">
        <v>4825050</v>
      </c>
      <c r="G101" s="448">
        <v>3449087</v>
      </c>
      <c r="H101" s="448">
        <v>329972</v>
      </c>
      <c r="I101" s="448"/>
      <c r="J101" s="447">
        <v>94400</v>
      </c>
      <c r="K101" s="448">
        <v>15000</v>
      </c>
      <c r="L101" s="448"/>
      <c r="M101" s="448"/>
      <c r="N101" s="448">
        <v>79400</v>
      </c>
      <c r="O101" s="448">
        <v>79400</v>
      </c>
      <c r="P101" s="448">
        <v>79400</v>
      </c>
      <c r="Q101" s="447">
        <f t="shared" si="1"/>
        <v>4919450</v>
      </c>
    </row>
    <row r="102" spans="1:17" ht="38.25">
      <c r="A102" s="456" t="s">
        <v>151</v>
      </c>
      <c r="B102" s="456" t="s">
        <v>152</v>
      </c>
      <c r="C102" s="462" t="s">
        <v>153</v>
      </c>
      <c r="D102" s="459" t="s">
        <v>154</v>
      </c>
      <c r="E102" s="447">
        <v>1687800</v>
      </c>
      <c r="F102" s="448">
        <v>1687800</v>
      </c>
      <c r="G102" s="448">
        <v>1006300</v>
      </c>
      <c r="H102" s="448">
        <v>331200</v>
      </c>
      <c r="I102" s="448"/>
      <c r="J102" s="447">
        <v>87500</v>
      </c>
      <c r="K102" s="448">
        <v>9500</v>
      </c>
      <c r="L102" s="448"/>
      <c r="M102" s="448"/>
      <c r="N102" s="448">
        <v>78000</v>
      </c>
      <c r="O102" s="448">
        <v>78000</v>
      </c>
      <c r="P102" s="448">
        <v>78000</v>
      </c>
      <c r="Q102" s="447">
        <f t="shared" si="1"/>
        <v>1775300</v>
      </c>
    </row>
    <row r="103" spans="1:17" ht="25.5">
      <c r="A103" s="456" t="s">
        <v>155</v>
      </c>
      <c r="B103" s="456" t="s">
        <v>156</v>
      </c>
      <c r="C103" s="458"/>
      <c r="D103" s="459" t="s">
        <v>157</v>
      </c>
      <c r="E103" s="447">
        <v>284200</v>
      </c>
      <c r="F103" s="448">
        <v>284200</v>
      </c>
      <c r="G103" s="448">
        <v>197900</v>
      </c>
      <c r="H103" s="448">
        <v>12900</v>
      </c>
      <c r="I103" s="448"/>
      <c r="J103" s="447">
        <v>12000</v>
      </c>
      <c r="K103" s="448"/>
      <c r="L103" s="448"/>
      <c r="M103" s="448"/>
      <c r="N103" s="448">
        <v>12000</v>
      </c>
      <c r="O103" s="448">
        <v>12000</v>
      </c>
      <c r="P103" s="448">
        <v>12000</v>
      </c>
      <c r="Q103" s="447">
        <f t="shared" si="1"/>
        <v>296200</v>
      </c>
    </row>
    <row r="104" spans="1:17" ht="25.5">
      <c r="A104" s="463" t="s">
        <v>387</v>
      </c>
      <c r="B104" s="463" t="s">
        <v>388</v>
      </c>
      <c r="C104" s="464" t="s">
        <v>389</v>
      </c>
      <c r="D104" s="465" t="s">
        <v>158</v>
      </c>
      <c r="E104" s="450">
        <v>284200</v>
      </c>
      <c r="F104" s="451">
        <v>284200</v>
      </c>
      <c r="G104" s="451">
        <v>197900</v>
      </c>
      <c r="H104" s="451">
        <v>12900</v>
      </c>
      <c r="I104" s="451"/>
      <c r="J104" s="450">
        <v>12000</v>
      </c>
      <c r="K104" s="451"/>
      <c r="L104" s="451"/>
      <c r="M104" s="451"/>
      <c r="N104" s="451">
        <v>12000</v>
      </c>
      <c r="O104" s="451">
        <v>12000</v>
      </c>
      <c r="P104" s="451">
        <v>12000</v>
      </c>
      <c r="Q104" s="450">
        <f t="shared" si="1"/>
        <v>296200</v>
      </c>
    </row>
    <row r="105" spans="1:17" ht="38.25">
      <c r="A105" s="456" t="s">
        <v>413</v>
      </c>
      <c r="B105" s="456" t="s">
        <v>363</v>
      </c>
      <c r="C105" s="462" t="s">
        <v>221</v>
      </c>
      <c r="D105" s="459" t="s">
        <v>362</v>
      </c>
      <c r="E105" s="447"/>
      <c r="F105" s="448"/>
      <c r="G105" s="448"/>
      <c r="H105" s="448"/>
      <c r="I105" s="448"/>
      <c r="J105" s="447">
        <v>220700</v>
      </c>
      <c r="K105" s="448"/>
      <c r="L105" s="448"/>
      <c r="M105" s="448"/>
      <c r="N105" s="448">
        <v>220700</v>
      </c>
      <c r="O105" s="448">
        <v>220700</v>
      </c>
      <c r="P105" s="448">
        <v>220700</v>
      </c>
      <c r="Q105" s="447">
        <f t="shared" si="1"/>
        <v>220700</v>
      </c>
    </row>
    <row r="106" spans="1:17" ht="51">
      <c r="A106" s="456" t="s">
        <v>159</v>
      </c>
      <c r="B106" s="457"/>
      <c r="C106" s="458"/>
      <c r="D106" s="459" t="s">
        <v>485</v>
      </c>
      <c r="E106" s="447">
        <v>24191245.99</v>
      </c>
      <c r="F106" s="448">
        <v>13938056.34</v>
      </c>
      <c r="G106" s="448"/>
      <c r="H106" s="448"/>
      <c r="I106" s="448">
        <v>10233189.65</v>
      </c>
      <c r="J106" s="447"/>
      <c r="K106" s="448"/>
      <c r="L106" s="448"/>
      <c r="M106" s="448"/>
      <c r="N106" s="448"/>
      <c r="O106" s="448"/>
      <c r="P106" s="448"/>
      <c r="Q106" s="447">
        <f t="shared" si="1"/>
        <v>24191245.99</v>
      </c>
    </row>
    <row r="107" spans="1:17" ht="51">
      <c r="A107" s="456" t="s">
        <v>267</v>
      </c>
      <c r="B107" s="457"/>
      <c r="C107" s="458"/>
      <c r="D107" s="459" t="s">
        <v>485</v>
      </c>
      <c r="E107" s="447">
        <v>24191245.99</v>
      </c>
      <c r="F107" s="448">
        <v>13938056.34</v>
      </c>
      <c r="G107" s="448"/>
      <c r="H107" s="448"/>
      <c r="I107" s="448">
        <v>10233189.65</v>
      </c>
      <c r="J107" s="447"/>
      <c r="K107" s="448"/>
      <c r="L107" s="448"/>
      <c r="M107" s="448"/>
      <c r="N107" s="448"/>
      <c r="O107" s="448"/>
      <c r="P107" s="448"/>
      <c r="Q107" s="447">
        <f t="shared" si="1"/>
        <v>24191245.99</v>
      </c>
    </row>
    <row r="108" spans="1:17" ht="25.5">
      <c r="A108" s="456" t="s">
        <v>147</v>
      </c>
      <c r="B108" s="456" t="s">
        <v>148</v>
      </c>
      <c r="C108" s="462" t="s">
        <v>589</v>
      </c>
      <c r="D108" s="459" t="s">
        <v>149</v>
      </c>
      <c r="E108" s="447">
        <v>2000000</v>
      </c>
      <c r="F108" s="448"/>
      <c r="G108" s="448"/>
      <c r="H108" s="448"/>
      <c r="I108" s="448">
        <v>2000000</v>
      </c>
      <c r="J108" s="447"/>
      <c r="K108" s="448"/>
      <c r="L108" s="448"/>
      <c r="M108" s="448"/>
      <c r="N108" s="448"/>
      <c r="O108" s="448"/>
      <c r="P108" s="448"/>
      <c r="Q108" s="447">
        <f t="shared" si="1"/>
        <v>2000000</v>
      </c>
    </row>
    <row r="109" spans="1:17" ht="12.75">
      <c r="A109" s="456" t="s">
        <v>160</v>
      </c>
      <c r="B109" s="456" t="s">
        <v>161</v>
      </c>
      <c r="C109" s="462" t="s">
        <v>583</v>
      </c>
      <c r="D109" s="459" t="s">
        <v>162</v>
      </c>
      <c r="E109" s="447">
        <v>20000</v>
      </c>
      <c r="F109" s="448"/>
      <c r="G109" s="448"/>
      <c r="H109" s="448"/>
      <c r="I109" s="448"/>
      <c r="J109" s="447"/>
      <c r="K109" s="448"/>
      <c r="L109" s="448"/>
      <c r="M109" s="448"/>
      <c r="N109" s="448"/>
      <c r="O109" s="448"/>
      <c r="P109" s="448"/>
      <c r="Q109" s="447">
        <f t="shared" si="1"/>
        <v>20000</v>
      </c>
    </row>
    <row r="110" spans="1:17" ht="12.75">
      <c r="A110" s="456" t="s">
        <v>163</v>
      </c>
      <c r="B110" s="456" t="s">
        <v>164</v>
      </c>
      <c r="C110" s="462" t="s">
        <v>589</v>
      </c>
      <c r="D110" s="459" t="s">
        <v>644</v>
      </c>
      <c r="E110" s="447">
        <v>9765481.34</v>
      </c>
      <c r="F110" s="448">
        <v>9765481.34</v>
      </c>
      <c r="G110" s="448"/>
      <c r="H110" s="448"/>
      <c r="I110" s="448"/>
      <c r="J110" s="447"/>
      <c r="K110" s="448"/>
      <c r="L110" s="448"/>
      <c r="M110" s="448"/>
      <c r="N110" s="448"/>
      <c r="O110" s="448"/>
      <c r="P110" s="448"/>
      <c r="Q110" s="447">
        <f t="shared" si="1"/>
        <v>9765481.34</v>
      </c>
    </row>
    <row r="111" spans="1:17" ht="38.25">
      <c r="A111" s="456"/>
      <c r="B111" s="456"/>
      <c r="C111" s="462"/>
      <c r="D111" s="467" t="s">
        <v>165</v>
      </c>
      <c r="E111" s="468">
        <v>9765481.34</v>
      </c>
      <c r="F111" s="469">
        <v>9765481.34</v>
      </c>
      <c r="G111" s="470"/>
      <c r="H111" s="470"/>
      <c r="I111" s="470"/>
      <c r="J111" s="471"/>
      <c r="K111" s="470"/>
      <c r="L111" s="470"/>
      <c r="M111" s="470"/>
      <c r="N111" s="470"/>
      <c r="O111" s="470"/>
      <c r="P111" s="470"/>
      <c r="Q111" s="468">
        <f t="shared" si="1"/>
        <v>9765481.34</v>
      </c>
    </row>
    <row r="112" spans="1:17" ht="89.25">
      <c r="A112" s="456" t="s">
        <v>166</v>
      </c>
      <c r="B112" s="456" t="s">
        <v>167</v>
      </c>
      <c r="C112" s="462" t="s">
        <v>589</v>
      </c>
      <c r="D112" s="459" t="s">
        <v>168</v>
      </c>
      <c r="E112" s="447">
        <v>648486</v>
      </c>
      <c r="F112" s="448"/>
      <c r="G112" s="448"/>
      <c r="H112" s="448"/>
      <c r="I112" s="448">
        <v>648486</v>
      </c>
      <c r="J112" s="447"/>
      <c r="K112" s="448"/>
      <c r="L112" s="448"/>
      <c r="M112" s="448"/>
      <c r="N112" s="448"/>
      <c r="O112" s="448"/>
      <c r="P112" s="448"/>
      <c r="Q112" s="447">
        <f t="shared" si="1"/>
        <v>648486</v>
      </c>
    </row>
    <row r="113" spans="1:17" ht="12.75">
      <c r="A113" s="456"/>
      <c r="B113" s="456"/>
      <c r="C113" s="462"/>
      <c r="D113" s="482" t="s">
        <v>521</v>
      </c>
      <c r="E113" s="468">
        <v>428486</v>
      </c>
      <c r="F113" s="470"/>
      <c r="G113" s="470"/>
      <c r="H113" s="470"/>
      <c r="I113" s="469">
        <v>428486</v>
      </c>
      <c r="J113" s="471"/>
      <c r="K113" s="470"/>
      <c r="L113" s="470"/>
      <c r="M113" s="470"/>
      <c r="N113" s="470"/>
      <c r="O113" s="470"/>
      <c r="P113" s="470"/>
      <c r="Q113" s="468">
        <v>428486</v>
      </c>
    </row>
    <row r="114" spans="1:17" ht="12.75">
      <c r="A114" s="456"/>
      <c r="B114" s="456"/>
      <c r="C114" s="462"/>
      <c r="D114" s="483" t="s">
        <v>522</v>
      </c>
      <c r="E114" s="484">
        <v>220000</v>
      </c>
      <c r="F114" s="481"/>
      <c r="G114" s="481"/>
      <c r="H114" s="481"/>
      <c r="I114" s="485">
        <v>220000</v>
      </c>
      <c r="J114" s="460"/>
      <c r="K114" s="461"/>
      <c r="L114" s="461"/>
      <c r="M114" s="461"/>
      <c r="N114" s="461"/>
      <c r="O114" s="461"/>
      <c r="P114" s="461"/>
      <c r="Q114" s="466">
        <v>220000</v>
      </c>
    </row>
    <row r="115" spans="1:17" ht="63.75">
      <c r="A115" s="456" t="s">
        <v>169</v>
      </c>
      <c r="B115" s="456" t="s">
        <v>170</v>
      </c>
      <c r="C115" s="462" t="s">
        <v>589</v>
      </c>
      <c r="D115" s="459" t="s">
        <v>171</v>
      </c>
      <c r="E115" s="447">
        <v>7538000</v>
      </c>
      <c r="F115" s="448"/>
      <c r="G115" s="448"/>
      <c r="H115" s="448"/>
      <c r="I115" s="448">
        <v>7538000</v>
      </c>
      <c r="J115" s="447"/>
      <c r="K115" s="448"/>
      <c r="L115" s="448"/>
      <c r="M115" s="448"/>
      <c r="N115" s="448"/>
      <c r="O115" s="448"/>
      <c r="P115" s="448"/>
      <c r="Q115" s="447">
        <f t="shared" si="1"/>
        <v>7538000</v>
      </c>
    </row>
    <row r="116" spans="1:17" ht="89.25">
      <c r="A116" s="456" t="s">
        <v>172</v>
      </c>
      <c r="B116" s="456" t="s">
        <v>173</v>
      </c>
      <c r="C116" s="462" t="s">
        <v>589</v>
      </c>
      <c r="D116" s="459" t="s">
        <v>667</v>
      </c>
      <c r="E116" s="447">
        <v>46703.65</v>
      </c>
      <c r="F116" s="448"/>
      <c r="G116" s="448"/>
      <c r="H116" s="448"/>
      <c r="I116" s="448">
        <v>46703.65</v>
      </c>
      <c r="J116" s="447"/>
      <c r="K116" s="448"/>
      <c r="L116" s="448"/>
      <c r="M116" s="448"/>
      <c r="N116" s="448"/>
      <c r="O116" s="448"/>
      <c r="P116" s="448"/>
      <c r="Q116" s="447">
        <f t="shared" si="1"/>
        <v>46703.65</v>
      </c>
    </row>
    <row r="117" spans="1:17" ht="38.25">
      <c r="A117" s="456"/>
      <c r="B117" s="456"/>
      <c r="C117" s="462"/>
      <c r="D117" s="472" t="s">
        <v>174</v>
      </c>
      <c r="E117" s="473">
        <v>46703.65</v>
      </c>
      <c r="F117" s="474"/>
      <c r="G117" s="474"/>
      <c r="H117" s="474"/>
      <c r="I117" s="475">
        <v>46703.65</v>
      </c>
      <c r="J117" s="471"/>
      <c r="K117" s="470"/>
      <c r="L117" s="470"/>
      <c r="M117" s="470"/>
      <c r="N117" s="470"/>
      <c r="O117" s="470"/>
      <c r="P117" s="470"/>
      <c r="Q117" s="473">
        <v>46703.65</v>
      </c>
    </row>
    <row r="118" spans="1:17" ht="12.75">
      <c r="A118" s="456" t="s">
        <v>175</v>
      </c>
      <c r="B118" s="456" t="s">
        <v>176</v>
      </c>
      <c r="C118" s="462" t="s">
        <v>589</v>
      </c>
      <c r="D118" s="459" t="s">
        <v>661</v>
      </c>
      <c r="E118" s="447">
        <v>672575</v>
      </c>
      <c r="F118" s="448">
        <v>672575</v>
      </c>
      <c r="G118" s="448"/>
      <c r="H118" s="448"/>
      <c r="I118" s="448"/>
      <c r="J118" s="447"/>
      <c r="K118" s="448"/>
      <c r="L118" s="448"/>
      <c r="M118" s="448"/>
      <c r="N118" s="448"/>
      <c r="O118" s="448"/>
      <c r="P118" s="448"/>
      <c r="Q118" s="447">
        <f t="shared" si="1"/>
        <v>672575</v>
      </c>
    </row>
    <row r="119" spans="1:17" ht="51">
      <c r="A119" s="456"/>
      <c r="B119" s="456"/>
      <c r="C119" s="462"/>
      <c r="D119" s="472" t="s">
        <v>177</v>
      </c>
      <c r="E119" s="473">
        <v>556000</v>
      </c>
      <c r="F119" s="475">
        <v>556000</v>
      </c>
      <c r="G119" s="448"/>
      <c r="H119" s="448"/>
      <c r="I119" s="448"/>
      <c r="J119" s="447"/>
      <c r="K119" s="448"/>
      <c r="L119" s="448"/>
      <c r="M119" s="448"/>
      <c r="N119" s="448"/>
      <c r="O119" s="448"/>
      <c r="P119" s="448"/>
      <c r="Q119" s="473">
        <v>556000</v>
      </c>
    </row>
    <row r="120" spans="1:17" ht="38.25">
      <c r="A120" s="456"/>
      <c r="B120" s="456"/>
      <c r="C120" s="462"/>
      <c r="D120" s="480" t="s">
        <v>178</v>
      </c>
      <c r="E120" s="473">
        <v>41400</v>
      </c>
      <c r="F120" s="475">
        <v>41400</v>
      </c>
      <c r="G120" s="448"/>
      <c r="H120" s="448"/>
      <c r="I120" s="448"/>
      <c r="J120" s="447"/>
      <c r="K120" s="448"/>
      <c r="L120" s="448"/>
      <c r="M120" s="448"/>
      <c r="N120" s="448"/>
      <c r="O120" s="448"/>
      <c r="P120" s="448"/>
      <c r="Q120" s="473">
        <v>41400</v>
      </c>
    </row>
    <row r="121" spans="1:17" ht="51">
      <c r="A121" s="456"/>
      <c r="B121" s="456"/>
      <c r="C121" s="462"/>
      <c r="D121" s="472" t="s">
        <v>179</v>
      </c>
      <c r="E121" s="473">
        <v>75175</v>
      </c>
      <c r="F121" s="475">
        <v>75175</v>
      </c>
      <c r="G121" s="448"/>
      <c r="H121" s="448"/>
      <c r="I121" s="448"/>
      <c r="J121" s="447"/>
      <c r="K121" s="448"/>
      <c r="L121" s="448"/>
      <c r="M121" s="448"/>
      <c r="N121" s="448"/>
      <c r="O121" s="448"/>
      <c r="P121" s="448"/>
      <c r="Q121" s="473">
        <v>75175</v>
      </c>
    </row>
    <row r="122" spans="1:17" ht="51">
      <c r="A122" s="456" t="s">
        <v>180</v>
      </c>
      <c r="B122" s="456" t="s">
        <v>181</v>
      </c>
      <c r="C122" s="462" t="s">
        <v>589</v>
      </c>
      <c r="D122" s="459" t="s">
        <v>182</v>
      </c>
      <c r="E122" s="447">
        <v>3500000</v>
      </c>
      <c r="F122" s="448">
        <v>3500000</v>
      </c>
      <c r="G122" s="448"/>
      <c r="H122" s="448"/>
      <c r="I122" s="448"/>
      <c r="J122" s="447"/>
      <c r="K122" s="448"/>
      <c r="L122" s="448"/>
      <c r="M122" s="448"/>
      <c r="N122" s="448"/>
      <c r="O122" s="448"/>
      <c r="P122" s="448"/>
      <c r="Q122" s="447">
        <f t="shared" si="1"/>
        <v>3500000</v>
      </c>
    </row>
    <row r="123" spans="1:17" ht="63.75">
      <c r="A123" s="456"/>
      <c r="B123" s="456"/>
      <c r="C123" s="462"/>
      <c r="D123" s="472" t="s">
        <v>183</v>
      </c>
      <c r="E123" s="473">
        <v>3500000</v>
      </c>
      <c r="F123" s="475">
        <v>3500000</v>
      </c>
      <c r="G123" s="448"/>
      <c r="H123" s="448"/>
      <c r="I123" s="448"/>
      <c r="J123" s="447"/>
      <c r="K123" s="448"/>
      <c r="L123" s="448"/>
      <c r="M123" s="448"/>
      <c r="N123" s="448"/>
      <c r="O123" s="448"/>
      <c r="P123" s="448"/>
      <c r="Q123" s="476">
        <v>3500000</v>
      </c>
    </row>
    <row r="124" spans="1:17" ht="12.75">
      <c r="A124" s="477"/>
      <c r="B124" s="478" t="s">
        <v>426</v>
      </c>
      <c r="C124" s="479"/>
      <c r="D124" s="447" t="s">
        <v>405</v>
      </c>
      <c r="E124" s="447">
        <v>343593272.14</v>
      </c>
      <c r="F124" s="447">
        <v>333340082.49</v>
      </c>
      <c r="G124" s="447">
        <v>71424569</v>
      </c>
      <c r="H124" s="447">
        <v>12004057</v>
      </c>
      <c r="I124" s="447">
        <v>10233189.65</v>
      </c>
      <c r="J124" s="447">
        <v>7819640.37</v>
      </c>
      <c r="K124" s="447">
        <v>2054300</v>
      </c>
      <c r="L124" s="447">
        <v>106100</v>
      </c>
      <c r="M124" s="447">
        <v>9000</v>
      </c>
      <c r="N124" s="447">
        <v>5765340.37</v>
      </c>
      <c r="O124" s="447">
        <v>5765340.37</v>
      </c>
      <c r="P124" s="447">
        <f>P13+P18+P40+P60+P98</f>
        <v>5690323.13</v>
      </c>
      <c r="Q124" s="447">
        <f t="shared" si="1"/>
        <v>351412912.51</v>
      </c>
    </row>
    <row r="127" spans="2:9" ht="12.75">
      <c r="B127" s="438" t="s">
        <v>424</v>
      </c>
      <c r="I127" s="438" t="s">
        <v>425</v>
      </c>
    </row>
  </sheetData>
  <mergeCells count="24">
    <mergeCell ref="Q8:Q11"/>
    <mergeCell ref="E9:E11"/>
    <mergeCell ref="C8:C11"/>
    <mergeCell ref="D8:D11"/>
    <mergeCell ref="E8:I8"/>
    <mergeCell ref="J8:O8"/>
    <mergeCell ref="F9:F11"/>
    <mergeCell ref="G9:H9"/>
    <mergeCell ref="I9:I11"/>
    <mergeCell ref="J9:J11"/>
    <mergeCell ref="G10:G11"/>
    <mergeCell ref="H10:H11"/>
    <mergeCell ref="L10:L11"/>
    <mergeCell ref="M10:M11"/>
    <mergeCell ref="O10:O11"/>
    <mergeCell ref="M2:Q3"/>
    <mergeCell ref="P8:P11"/>
    <mergeCell ref="K9:K11"/>
    <mergeCell ref="L9:M9"/>
    <mergeCell ref="N9:N11"/>
    <mergeCell ref="A5:Q5"/>
    <mergeCell ref="A6:Q6"/>
    <mergeCell ref="A8:A11"/>
    <mergeCell ref="B8:B11"/>
  </mergeCells>
  <printOptions/>
  <pageMargins left="0.46" right="0.43" top="0.49" bottom="0.32" header="0.5" footer="0.5"/>
  <pageSetup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A1:P21"/>
  <sheetViews>
    <sheetView view="pageBreakPreview" zoomScaleSheetLayoutView="100" zoomScalePageLayoutView="0" workbookViewId="0" topLeftCell="A1">
      <selection activeCell="G19" sqref="G19"/>
    </sheetView>
  </sheetViews>
  <sheetFormatPr defaultColWidth="9.33203125" defaultRowHeight="12.75"/>
  <cols>
    <col min="1" max="3" width="14" style="0" customWidth="1"/>
    <col min="4" max="4" width="47.5" style="0" customWidth="1"/>
    <col min="5" max="5" width="11.16015625" style="0" bestFit="1" customWidth="1"/>
    <col min="6" max="7" width="10.83203125" style="0" bestFit="1" customWidth="1"/>
    <col min="8" max="8" width="11.16015625" style="0" bestFit="1" customWidth="1"/>
    <col min="9" max="12" width="10.83203125" style="0" bestFit="1" customWidth="1"/>
    <col min="13" max="13" width="11.16015625" style="0" bestFit="1" customWidth="1"/>
    <col min="14" max="15" width="10.83203125" style="0" bestFit="1" customWidth="1"/>
    <col min="16" max="16" width="11.16015625" style="0" bestFit="1" customWidth="1"/>
  </cols>
  <sheetData>
    <row r="1" spans="1:13" ht="12.75">
      <c r="A1" t="s">
        <v>403</v>
      </c>
      <c r="M1" t="s">
        <v>523</v>
      </c>
    </row>
    <row r="2" spans="11:16" ht="12.75" customHeight="1">
      <c r="K2" s="554" t="s">
        <v>427</v>
      </c>
      <c r="L2" s="555"/>
      <c r="M2" s="555"/>
      <c r="N2" s="555"/>
      <c r="O2" s="555"/>
      <c r="P2" s="555"/>
    </row>
    <row r="3" spans="11:16" ht="12.75">
      <c r="K3" s="555"/>
      <c r="L3" s="555"/>
      <c r="M3" s="555"/>
      <c r="N3" s="555"/>
      <c r="O3" s="555"/>
      <c r="P3" s="555"/>
    </row>
    <row r="4" spans="11:16" ht="12.75">
      <c r="K4" s="555"/>
      <c r="L4" s="555"/>
      <c r="M4" s="555"/>
      <c r="N4" s="555"/>
      <c r="O4" s="555"/>
      <c r="P4" s="555"/>
    </row>
    <row r="5" spans="1:16" ht="12.75">
      <c r="A5" s="546" t="s">
        <v>524</v>
      </c>
      <c r="B5" s="547"/>
      <c r="C5" s="547"/>
      <c r="D5" s="547"/>
      <c r="E5" s="547"/>
      <c r="F5" s="547"/>
      <c r="G5" s="547"/>
      <c r="H5" s="547"/>
      <c r="I5" s="547"/>
      <c r="J5" s="547"/>
      <c r="K5" s="547"/>
      <c r="L5" s="547"/>
      <c r="M5" s="547"/>
      <c r="N5" s="547"/>
      <c r="O5" s="547"/>
      <c r="P5" s="547"/>
    </row>
    <row r="6" spans="1:16" ht="12.75">
      <c r="A6" s="546"/>
      <c r="B6" s="547"/>
      <c r="C6" s="547"/>
      <c r="D6" s="547"/>
      <c r="E6" s="547"/>
      <c r="F6" s="547"/>
      <c r="G6" s="547"/>
      <c r="H6" s="547"/>
      <c r="I6" s="547"/>
      <c r="J6" s="547"/>
      <c r="K6" s="547"/>
      <c r="L6" s="547"/>
      <c r="M6" s="547"/>
      <c r="N6" s="547"/>
      <c r="O6" s="547"/>
      <c r="P6" s="547"/>
    </row>
    <row r="7" ht="12.75">
      <c r="P7" s="434" t="s">
        <v>404</v>
      </c>
    </row>
    <row r="8" spans="1:16" ht="12.75">
      <c r="A8" s="553" t="s">
        <v>406</v>
      </c>
      <c r="B8" s="553" t="s">
        <v>407</v>
      </c>
      <c r="C8" s="553" t="s">
        <v>408</v>
      </c>
      <c r="D8" s="548" t="s">
        <v>409</v>
      </c>
      <c r="E8" s="548" t="s">
        <v>525</v>
      </c>
      <c r="F8" s="548"/>
      <c r="G8" s="548"/>
      <c r="H8" s="548"/>
      <c r="I8" s="548" t="s">
        <v>526</v>
      </c>
      <c r="J8" s="548"/>
      <c r="K8" s="548"/>
      <c r="L8" s="548"/>
      <c r="M8" s="549" t="s">
        <v>527</v>
      </c>
      <c r="N8" s="548"/>
      <c r="O8" s="548"/>
      <c r="P8" s="548"/>
    </row>
    <row r="9" spans="1:16" ht="12.75">
      <c r="A9" s="548"/>
      <c r="B9" s="548"/>
      <c r="C9" s="548"/>
      <c r="D9" s="548"/>
      <c r="E9" s="548" t="s">
        <v>487</v>
      </c>
      <c r="F9" s="548" t="s">
        <v>488</v>
      </c>
      <c r="G9" s="435" t="s">
        <v>410</v>
      </c>
      <c r="H9" s="549" t="s">
        <v>528</v>
      </c>
      <c r="I9" s="548" t="s">
        <v>487</v>
      </c>
      <c r="J9" s="548" t="s">
        <v>488</v>
      </c>
      <c r="K9" s="435" t="s">
        <v>410</v>
      </c>
      <c r="L9" s="549" t="s">
        <v>528</v>
      </c>
      <c r="M9" s="549" t="s">
        <v>487</v>
      </c>
      <c r="N9" s="549" t="s">
        <v>488</v>
      </c>
      <c r="O9" s="436" t="s">
        <v>410</v>
      </c>
      <c r="P9" s="549" t="s">
        <v>528</v>
      </c>
    </row>
    <row r="10" spans="1:16" ht="12.75">
      <c r="A10" s="548"/>
      <c r="B10" s="548"/>
      <c r="C10" s="548"/>
      <c r="D10" s="548"/>
      <c r="E10" s="548"/>
      <c r="F10" s="548"/>
      <c r="G10" s="548" t="s">
        <v>411</v>
      </c>
      <c r="H10" s="548"/>
      <c r="I10" s="548"/>
      <c r="J10" s="548"/>
      <c r="K10" s="548" t="s">
        <v>411</v>
      </c>
      <c r="L10" s="548"/>
      <c r="M10" s="548"/>
      <c r="N10" s="548"/>
      <c r="O10" s="549" t="s">
        <v>411</v>
      </c>
      <c r="P10" s="548"/>
    </row>
    <row r="11" spans="1:16" ht="44.25" customHeight="1">
      <c r="A11" s="548"/>
      <c r="B11" s="548"/>
      <c r="C11" s="548"/>
      <c r="D11" s="548"/>
      <c r="E11" s="548"/>
      <c r="F11" s="548"/>
      <c r="G11" s="548"/>
      <c r="H11" s="548"/>
      <c r="I11" s="548"/>
      <c r="J11" s="548"/>
      <c r="K11" s="548"/>
      <c r="L11" s="548"/>
      <c r="M11" s="548"/>
      <c r="N11" s="548"/>
      <c r="O11" s="548"/>
      <c r="P11" s="548"/>
    </row>
    <row r="12" spans="1:16" ht="12.75">
      <c r="A12" s="435">
        <v>1</v>
      </c>
      <c r="B12" s="435">
        <v>2</v>
      </c>
      <c r="C12" s="435">
        <v>3</v>
      </c>
      <c r="D12" s="435">
        <v>4</v>
      </c>
      <c r="E12" s="435">
        <v>5</v>
      </c>
      <c r="F12" s="435">
        <v>6</v>
      </c>
      <c r="G12" s="435">
        <v>7</v>
      </c>
      <c r="H12" s="436">
        <v>8</v>
      </c>
      <c r="I12" s="435">
        <v>9</v>
      </c>
      <c r="J12" s="435">
        <v>10</v>
      </c>
      <c r="K12" s="435">
        <v>11</v>
      </c>
      <c r="L12" s="436">
        <v>12</v>
      </c>
      <c r="M12" s="436">
        <v>13</v>
      </c>
      <c r="N12" s="436">
        <v>14</v>
      </c>
      <c r="O12" s="436">
        <v>15</v>
      </c>
      <c r="P12" s="436">
        <v>16</v>
      </c>
    </row>
    <row r="13" spans="1:16" ht="25.5">
      <c r="A13" s="445" t="s">
        <v>222</v>
      </c>
      <c r="B13" s="446"/>
      <c r="C13" s="446"/>
      <c r="D13" s="454" t="s">
        <v>412</v>
      </c>
      <c r="E13" s="448">
        <v>120000</v>
      </c>
      <c r="F13" s="448">
        <v>85300</v>
      </c>
      <c r="G13" s="448"/>
      <c r="H13" s="447">
        <f aca="true" t="shared" si="0" ref="H13:H18">E13+F13</f>
        <v>205300</v>
      </c>
      <c r="I13" s="448"/>
      <c r="J13" s="448">
        <v>-85300</v>
      </c>
      <c r="K13" s="448"/>
      <c r="L13" s="447">
        <f aca="true" t="shared" si="1" ref="L13:L18">I13+J13</f>
        <v>-85300</v>
      </c>
      <c r="M13" s="447">
        <f aca="true" t="shared" si="2" ref="M13:O18">E13+I13</f>
        <v>120000</v>
      </c>
      <c r="N13" s="447"/>
      <c r="O13" s="447"/>
      <c r="P13" s="447">
        <f aca="true" t="shared" si="3" ref="P13:P18">M13+N13</f>
        <v>120000</v>
      </c>
    </row>
    <row r="14" spans="1:16" ht="25.5">
      <c r="A14" s="445" t="s">
        <v>223</v>
      </c>
      <c r="B14" s="446"/>
      <c r="C14" s="446"/>
      <c r="D14" s="454" t="s">
        <v>412</v>
      </c>
      <c r="E14" s="448">
        <v>120000</v>
      </c>
      <c r="F14" s="448">
        <v>85300</v>
      </c>
      <c r="G14" s="448"/>
      <c r="H14" s="447">
        <f t="shared" si="0"/>
        <v>205300</v>
      </c>
      <c r="I14" s="448"/>
      <c r="J14" s="448">
        <v>-85300</v>
      </c>
      <c r="K14" s="448"/>
      <c r="L14" s="447">
        <f t="shared" si="1"/>
        <v>-85300</v>
      </c>
      <c r="M14" s="447">
        <f t="shared" si="2"/>
        <v>120000</v>
      </c>
      <c r="N14" s="447"/>
      <c r="O14" s="447"/>
      <c r="P14" s="447">
        <f t="shared" si="3"/>
        <v>120000</v>
      </c>
    </row>
    <row r="15" spans="1:16" ht="38.25">
      <c r="A15" s="445" t="s">
        <v>224</v>
      </c>
      <c r="B15" s="446"/>
      <c r="C15" s="446"/>
      <c r="D15" s="454" t="s">
        <v>529</v>
      </c>
      <c r="E15" s="448">
        <v>120000</v>
      </c>
      <c r="F15" s="448">
        <v>85300</v>
      </c>
      <c r="G15" s="448"/>
      <c r="H15" s="447">
        <f t="shared" si="0"/>
        <v>205300</v>
      </c>
      <c r="I15" s="448"/>
      <c r="J15" s="448">
        <v>-85300</v>
      </c>
      <c r="K15" s="448"/>
      <c r="L15" s="447">
        <f t="shared" si="1"/>
        <v>-85300</v>
      </c>
      <c r="M15" s="447">
        <f t="shared" si="2"/>
        <v>120000</v>
      </c>
      <c r="N15" s="447"/>
      <c r="O15" s="447"/>
      <c r="P15" s="447">
        <f t="shared" si="3"/>
        <v>120000</v>
      </c>
    </row>
    <row r="16" spans="1:16" ht="12.75">
      <c r="A16" s="449" t="s">
        <v>225</v>
      </c>
      <c r="B16" s="449" t="s">
        <v>530</v>
      </c>
      <c r="C16" s="449" t="s">
        <v>587</v>
      </c>
      <c r="D16" s="455" t="s">
        <v>531</v>
      </c>
      <c r="E16" s="451">
        <v>120000</v>
      </c>
      <c r="F16" s="451">
        <v>85300</v>
      </c>
      <c r="G16" s="451"/>
      <c r="H16" s="450">
        <f t="shared" si="0"/>
        <v>205300</v>
      </c>
      <c r="I16" s="451"/>
      <c r="J16" s="451"/>
      <c r="K16" s="451"/>
      <c r="L16" s="450"/>
      <c r="M16" s="450">
        <f t="shared" si="2"/>
        <v>120000</v>
      </c>
      <c r="N16" s="450">
        <f t="shared" si="2"/>
        <v>85300</v>
      </c>
      <c r="O16" s="450"/>
      <c r="P16" s="450">
        <f t="shared" si="3"/>
        <v>205300</v>
      </c>
    </row>
    <row r="17" spans="1:16" ht="12.75">
      <c r="A17" s="449" t="s">
        <v>532</v>
      </c>
      <c r="B17" s="449" t="s">
        <v>533</v>
      </c>
      <c r="C17" s="449" t="s">
        <v>587</v>
      </c>
      <c r="D17" s="455" t="s">
        <v>534</v>
      </c>
      <c r="E17" s="451"/>
      <c r="F17" s="451"/>
      <c r="G17" s="451"/>
      <c r="H17" s="450"/>
      <c r="I17" s="451"/>
      <c r="J17" s="451">
        <v>-85300</v>
      </c>
      <c r="K17" s="451"/>
      <c r="L17" s="450">
        <f t="shared" si="1"/>
        <v>-85300</v>
      </c>
      <c r="M17" s="450"/>
      <c r="N17" s="450">
        <f t="shared" si="2"/>
        <v>-85300</v>
      </c>
      <c r="O17" s="450"/>
      <c r="P17" s="450">
        <f t="shared" si="3"/>
        <v>-85300</v>
      </c>
    </row>
    <row r="18" spans="1:16" ht="12.75">
      <c r="A18" s="452"/>
      <c r="B18" s="453" t="s">
        <v>426</v>
      </c>
      <c r="C18" s="452"/>
      <c r="D18" s="437" t="s">
        <v>405</v>
      </c>
      <c r="E18" s="447">
        <v>120000</v>
      </c>
      <c r="F18" s="447">
        <v>85300</v>
      </c>
      <c r="G18" s="447">
        <v>0</v>
      </c>
      <c r="H18" s="447">
        <f t="shared" si="0"/>
        <v>205300</v>
      </c>
      <c r="I18" s="447">
        <v>0</v>
      </c>
      <c r="J18" s="447">
        <v>-85300</v>
      </c>
      <c r="K18" s="447">
        <v>0</v>
      </c>
      <c r="L18" s="447">
        <f t="shared" si="1"/>
        <v>-85300</v>
      </c>
      <c r="M18" s="447">
        <f t="shared" si="2"/>
        <v>120000</v>
      </c>
      <c r="N18" s="447">
        <f t="shared" si="2"/>
        <v>0</v>
      </c>
      <c r="O18" s="447">
        <f t="shared" si="2"/>
        <v>0</v>
      </c>
      <c r="P18" s="447">
        <f t="shared" si="3"/>
        <v>120000</v>
      </c>
    </row>
    <row r="21" spans="2:9" ht="12.75">
      <c r="B21" s="438" t="s">
        <v>424</v>
      </c>
      <c r="I21" s="438" t="s">
        <v>425</v>
      </c>
    </row>
  </sheetData>
  <sheetProtection/>
  <mergeCells count="22">
    <mergeCell ref="C8:C11"/>
    <mergeCell ref="D8:D11"/>
    <mergeCell ref="E9:E11"/>
    <mergeCell ref="G10:G11"/>
    <mergeCell ref="I8:L8"/>
    <mergeCell ref="M8:P8"/>
    <mergeCell ref="H9:H11"/>
    <mergeCell ref="I9:I11"/>
    <mergeCell ref="J9:J11"/>
    <mergeCell ref="O10:O11"/>
    <mergeCell ref="E8:H8"/>
    <mergeCell ref="F9:F11"/>
    <mergeCell ref="K2:P4"/>
    <mergeCell ref="L9:L11"/>
    <mergeCell ref="M9:M11"/>
    <mergeCell ref="N9:N11"/>
    <mergeCell ref="P9:P11"/>
    <mergeCell ref="A5:P5"/>
    <mergeCell ref="B8:B11"/>
    <mergeCell ref="A6:P6"/>
    <mergeCell ref="A8:A11"/>
    <mergeCell ref="K10:K11"/>
  </mergeCells>
  <printOptions/>
  <pageMargins left="0.49" right="0.31" top="0.53" bottom="1" header="0.5" footer="0.5"/>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AI225"/>
  <sheetViews>
    <sheetView showGridLines="0" showZeros="0" view="pageBreakPreview" zoomScaleSheetLayoutView="100" zoomScalePageLayoutView="0" workbookViewId="0" topLeftCell="E11">
      <selection activeCell="M48" sqref="M48"/>
    </sheetView>
  </sheetViews>
  <sheetFormatPr defaultColWidth="9.16015625" defaultRowHeight="12.75"/>
  <cols>
    <col min="1" max="1" width="0.328125" style="43" hidden="1" customWidth="1"/>
    <col min="2" max="2" width="4.33203125" style="43" hidden="1" customWidth="1"/>
    <col min="3" max="3" width="1.171875" style="43" hidden="1" customWidth="1"/>
    <col min="4" max="4" width="21.5" style="43" customWidth="1"/>
    <col min="5" max="5" width="23.33203125" style="43" customWidth="1"/>
    <col min="6" max="6" width="28.5" style="43" customWidth="1"/>
    <col min="7" max="7" width="16" style="43" hidden="1" customWidth="1"/>
    <col min="8" max="8" width="0.1640625" style="43" hidden="1" customWidth="1"/>
    <col min="9" max="9" width="0.328125" style="43" customWidth="1"/>
    <col min="10" max="10" width="5.83203125" style="43" hidden="1" customWidth="1"/>
    <col min="11" max="11" width="17" style="45" customWidth="1"/>
    <col min="12" max="12" width="16.16015625" style="45" customWidth="1"/>
    <col min="13" max="13" width="24.66015625" style="45" customWidth="1"/>
    <col min="14" max="14" width="27.5" style="45" customWidth="1"/>
    <col min="15" max="15" width="23.66015625" style="45" customWidth="1"/>
    <col min="16" max="16" width="36" style="45" customWidth="1"/>
    <col min="17" max="17" width="26.66015625" style="45" customWidth="1"/>
    <col min="18" max="18" width="30.16015625" style="45" customWidth="1"/>
    <col min="19" max="19" width="13.16015625" style="43" customWidth="1"/>
    <col min="20" max="20" width="12.5" style="43" customWidth="1"/>
    <col min="21" max="21" width="18.33203125" style="43" customWidth="1"/>
    <col min="22" max="22" width="23.33203125" style="43" customWidth="1"/>
    <col min="23" max="23" width="18.66015625" style="43" customWidth="1"/>
    <col min="24" max="24" width="18.33203125" style="43" customWidth="1"/>
    <col min="25" max="25" width="21.33203125" style="43" customWidth="1"/>
    <col min="26" max="26" width="24.5" style="43" customWidth="1"/>
    <col min="27" max="27" width="21.33203125" style="43" customWidth="1"/>
    <col min="28" max="28" width="19.16015625" style="43" customWidth="1"/>
    <col min="29" max="29" width="19.33203125" style="43" customWidth="1"/>
    <col min="30" max="30" width="21.66015625" style="43" customWidth="1"/>
    <col min="31" max="31" width="19.33203125" style="43" customWidth="1"/>
    <col min="32" max="32" width="26.16015625" style="43" customWidth="1"/>
    <col min="33" max="33" width="37.33203125" style="43" customWidth="1"/>
    <col min="34" max="34" width="17.16015625" style="43" customWidth="1"/>
    <col min="35" max="35" width="20.16015625" style="43" customWidth="1"/>
    <col min="36" max="16384" width="9.16015625" style="43" customWidth="1"/>
  </cols>
  <sheetData>
    <row r="1" spans="4:5" ht="22.5" customHeight="1">
      <c r="D1" s="44"/>
      <c r="E1" s="44"/>
    </row>
    <row r="2" ht="9" customHeight="1"/>
    <row r="3" ht="12" customHeight="1" hidden="1"/>
    <row r="4" spans="4:20" ht="38.25" customHeight="1">
      <c r="D4" s="86"/>
      <c r="E4" s="87"/>
      <c r="F4" s="87"/>
      <c r="G4" s="87"/>
      <c r="H4" s="87"/>
      <c r="I4" s="87"/>
      <c r="J4" s="87"/>
      <c r="K4" s="538" t="s">
        <v>366</v>
      </c>
      <c r="L4" s="538"/>
      <c r="M4" s="538"/>
      <c r="N4" s="538"/>
      <c r="O4" s="538"/>
      <c r="P4" s="538"/>
      <c r="Q4" s="538"/>
      <c r="R4" s="538"/>
      <c r="S4" s="538"/>
      <c r="T4" s="538"/>
    </row>
    <row r="5" spans="4:20" ht="1.5" customHeight="1">
      <c r="D5" s="86"/>
      <c r="E5" s="87"/>
      <c r="F5" s="87"/>
      <c r="G5" s="87"/>
      <c r="H5" s="87"/>
      <c r="I5" s="87"/>
      <c r="J5" s="87"/>
      <c r="K5" s="117"/>
      <c r="L5" s="117"/>
      <c r="M5" s="117"/>
      <c r="N5" s="117"/>
      <c r="O5" s="117"/>
      <c r="P5" s="117"/>
      <c r="Q5" s="117"/>
      <c r="R5" s="117"/>
      <c r="S5" s="117"/>
      <c r="T5" s="117"/>
    </row>
    <row r="6" spans="1:20" ht="32.25" customHeight="1">
      <c r="A6" s="46"/>
      <c r="B6" s="46"/>
      <c r="C6" s="46"/>
      <c r="D6" s="541" t="s">
        <v>294</v>
      </c>
      <c r="E6" s="541"/>
      <c r="F6" s="541"/>
      <c r="G6" s="541"/>
      <c r="H6" s="541"/>
      <c r="I6" s="541"/>
      <c r="J6" s="541"/>
      <c r="K6" s="541"/>
      <c r="L6" s="541"/>
      <c r="M6" s="541"/>
      <c r="N6" s="541"/>
      <c r="O6" s="541"/>
      <c r="P6" s="541"/>
      <c r="Q6" s="541"/>
      <c r="R6" s="541"/>
      <c r="S6" s="541"/>
      <c r="T6" s="541"/>
    </row>
    <row r="7" spans="1:20" ht="13.5" customHeight="1">
      <c r="A7" s="46"/>
      <c r="B7" s="46"/>
      <c r="C7" s="46"/>
      <c r="D7" s="88"/>
      <c r="E7" s="89"/>
      <c r="F7" s="89"/>
      <c r="G7" s="89"/>
      <c r="H7" s="89"/>
      <c r="I7" s="89"/>
      <c r="J7" s="89"/>
      <c r="K7" s="90"/>
      <c r="L7" s="91"/>
      <c r="M7" s="91"/>
      <c r="N7" s="91"/>
      <c r="O7" s="91"/>
      <c r="P7" s="91"/>
      <c r="Q7" s="91"/>
      <c r="R7" s="91"/>
      <c r="S7" s="92"/>
      <c r="T7" s="93" t="s">
        <v>570</v>
      </c>
    </row>
    <row r="8" spans="1:20" ht="37.5" customHeight="1">
      <c r="A8" s="46"/>
      <c r="B8" s="46"/>
      <c r="C8" s="46"/>
      <c r="D8" s="525" t="s">
        <v>489</v>
      </c>
      <c r="E8" s="525" t="s">
        <v>490</v>
      </c>
      <c r="F8" s="528" t="s">
        <v>568</v>
      </c>
      <c r="G8" s="523"/>
      <c r="H8" s="523"/>
      <c r="I8" s="523"/>
      <c r="J8" s="523"/>
      <c r="K8" s="524" t="s">
        <v>569</v>
      </c>
      <c r="L8" s="516"/>
      <c r="M8" s="516"/>
      <c r="N8" s="516"/>
      <c r="O8" s="516"/>
      <c r="P8" s="516"/>
      <c r="Q8" s="516"/>
      <c r="R8" s="516"/>
      <c r="S8" s="516"/>
      <c r="T8" s="517"/>
    </row>
    <row r="9" spans="1:20" s="50" customFormat="1" ht="18" customHeight="1" hidden="1">
      <c r="A9" s="47" t="s">
        <v>496</v>
      </c>
      <c r="B9" s="48" t="s">
        <v>486</v>
      </c>
      <c r="C9" s="49">
        <v>0</v>
      </c>
      <c r="D9" s="526"/>
      <c r="E9" s="526"/>
      <c r="F9" s="542" t="s">
        <v>330</v>
      </c>
      <c r="G9" s="543"/>
      <c r="H9" s="529"/>
      <c r="I9" s="94"/>
      <c r="J9" s="95"/>
      <c r="K9" s="518"/>
      <c r="L9" s="519"/>
      <c r="M9" s="519"/>
      <c r="N9" s="519"/>
      <c r="O9" s="519"/>
      <c r="P9" s="519"/>
      <c r="Q9" s="519"/>
      <c r="R9" s="519"/>
      <c r="S9" s="519"/>
      <c r="T9" s="520"/>
    </row>
    <row r="10" spans="1:20" s="50" customFormat="1" ht="33" customHeight="1">
      <c r="A10" s="47" t="s">
        <v>492</v>
      </c>
      <c r="B10" s="48" t="s">
        <v>486</v>
      </c>
      <c r="C10" s="49">
        <v>0</v>
      </c>
      <c r="D10" s="526"/>
      <c r="E10" s="526"/>
      <c r="F10" s="530"/>
      <c r="G10" s="531"/>
      <c r="H10" s="532"/>
      <c r="I10" s="95"/>
      <c r="J10" s="95"/>
      <c r="K10" s="539" t="s">
        <v>190</v>
      </c>
      <c r="L10" s="514"/>
      <c r="M10" s="514"/>
      <c r="N10" s="514"/>
      <c r="O10" s="514"/>
      <c r="P10" s="514"/>
      <c r="Q10" s="514"/>
      <c r="R10" s="514"/>
      <c r="S10" s="539" t="s">
        <v>191</v>
      </c>
      <c r="T10" s="540"/>
    </row>
    <row r="11" spans="1:20" s="50" customFormat="1" ht="189.75" customHeight="1">
      <c r="A11" s="47" t="s">
        <v>497</v>
      </c>
      <c r="B11" s="48" t="s">
        <v>486</v>
      </c>
      <c r="C11" s="49">
        <v>0</v>
      </c>
      <c r="D11" s="527"/>
      <c r="E11" s="527"/>
      <c r="F11" s="533"/>
      <c r="G11" s="534"/>
      <c r="H11" s="535"/>
      <c r="I11" s="96"/>
      <c r="J11" s="96"/>
      <c r="K11" s="521" t="s">
        <v>365</v>
      </c>
      <c r="L11" s="522"/>
      <c r="M11" s="322" t="s">
        <v>419</v>
      </c>
      <c r="N11" s="115" t="s">
        <v>594</v>
      </c>
      <c r="O11" s="115" t="s">
        <v>295</v>
      </c>
      <c r="P11" s="115" t="s">
        <v>592</v>
      </c>
      <c r="Q11" s="115" t="s">
        <v>418</v>
      </c>
      <c r="R11" s="116" t="s">
        <v>390</v>
      </c>
      <c r="S11" s="115"/>
      <c r="T11" s="97" t="s">
        <v>498</v>
      </c>
    </row>
    <row r="12" spans="1:20" s="50" customFormat="1" ht="22.5" customHeight="1">
      <c r="A12" s="47"/>
      <c r="B12" s="48"/>
      <c r="C12" s="49"/>
      <c r="D12" s="98">
        <v>25315501000</v>
      </c>
      <c r="E12" s="99" t="s">
        <v>507</v>
      </c>
      <c r="F12" s="134">
        <v>642200</v>
      </c>
      <c r="G12" s="135" t="e">
        <v>#REF!</v>
      </c>
      <c r="H12" s="100"/>
      <c r="I12" s="100"/>
      <c r="J12" s="100"/>
      <c r="K12" s="559"/>
      <c r="L12" s="560"/>
      <c r="M12" s="339">
        <v>20000</v>
      </c>
      <c r="N12" s="301"/>
      <c r="O12" s="101"/>
      <c r="P12" s="101"/>
      <c r="Q12" s="101"/>
      <c r="R12" s="119"/>
      <c r="S12" s="102"/>
      <c r="T12" s="102"/>
    </row>
    <row r="13" spans="1:20" s="50" customFormat="1" ht="22.5" customHeight="1">
      <c r="A13" s="47"/>
      <c r="B13" s="48"/>
      <c r="C13" s="49"/>
      <c r="D13" s="98">
        <v>25315502000</v>
      </c>
      <c r="E13" s="99" t="s">
        <v>508</v>
      </c>
      <c r="F13" s="136">
        <v>204500</v>
      </c>
      <c r="G13" s="137" t="e">
        <v>#REF!</v>
      </c>
      <c r="H13" s="103"/>
      <c r="I13" s="103"/>
      <c r="J13" s="103"/>
      <c r="K13" s="559">
        <v>50000</v>
      </c>
      <c r="L13" s="560"/>
      <c r="M13" s="101"/>
      <c r="N13" s="101"/>
      <c r="O13" s="101"/>
      <c r="P13" s="101"/>
      <c r="Q13" s="101"/>
      <c r="R13" s="119"/>
      <c r="S13" s="102"/>
      <c r="T13" s="102"/>
    </row>
    <row r="14" spans="1:20" s="50" customFormat="1" ht="22.5" customHeight="1">
      <c r="A14" s="47"/>
      <c r="B14" s="48"/>
      <c r="C14" s="49"/>
      <c r="D14" s="98">
        <v>25315503000</v>
      </c>
      <c r="E14" s="99" t="s">
        <v>509</v>
      </c>
      <c r="F14" s="136">
        <v>52100</v>
      </c>
      <c r="G14" s="137" t="e">
        <v>#REF!</v>
      </c>
      <c r="H14" s="103"/>
      <c r="I14" s="103"/>
      <c r="J14" s="103"/>
      <c r="K14" s="559"/>
      <c r="L14" s="560"/>
      <c r="M14" s="101"/>
      <c r="N14" s="101"/>
      <c r="O14" s="101"/>
      <c r="P14" s="101"/>
      <c r="Q14" s="101"/>
      <c r="R14" s="119"/>
      <c r="S14" s="102"/>
      <c r="T14" s="102"/>
    </row>
    <row r="15" spans="1:20" s="50" customFormat="1" ht="22.5" customHeight="1">
      <c r="A15" s="47"/>
      <c r="B15" s="48"/>
      <c r="C15" s="49"/>
      <c r="D15" s="98">
        <v>25315505000</v>
      </c>
      <c r="E15" s="99" t="s">
        <v>510</v>
      </c>
      <c r="F15" s="136">
        <v>331800</v>
      </c>
      <c r="G15" s="137" t="e">
        <v>#REF!</v>
      </c>
      <c r="H15" s="103"/>
      <c r="I15" s="103"/>
      <c r="J15" s="103"/>
      <c r="K15" s="559">
        <v>50000</v>
      </c>
      <c r="L15" s="560"/>
      <c r="M15" s="101"/>
      <c r="N15" s="101"/>
      <c r="O15" s="101"/>
      <c r="P15" s="101"/>
      <c r="Q15" s="101"/>
      <c r="R15" s="119"/>
      <c r="S15" s="102"/>
      <c r="T15" s="102"/>
    </row>
    <row r="16" spans="1:20" s="50" customFormat="1" ht="22.5" customHeight="1">
      <c r="A16" s="47"/>
      <c r="B16" s="48"/>
      <c r="C16" s="49"/>
      <c r="D16" s="98">
        <v>25315508000</v>
      </c>
      <c r="E16" s="99" t="s">
        <v>511</v>
      </c>
      <c r="F16" s="136">
        <v>661600</v>
      </c>
      <c r="G16" s="137" t="e">
        <v>#REF!</v>
      </c>
      <c r="H16" s="103"/>
      <c r="I16" s="103"/>
      <c r="J16" s="103"/>
      <c r="K16" s="559">
        <v>50000</v>
      </c>
      <c r="L16" s="560"/>
      <c r="M16" s="101"/>
      <c r="N16" s="101"/>
      <c r="O16" s="101"/>
      <c r="P16" s="101"/>
      <c r="Q16" s="101"/>
      <c r="R16" s="119"/>
      <c r="S16" s="102"/>
      <c r="T16" s="102"/>
    </row>
    <row r="17" spans="1:20" s="50" customFormat="1" ht="22.5" customHeight="1">
      <c r="A17" s="47"/>
      <c r="B17" s="48"/>
      <c r="C17" s="49"/>
      <c r="D17" s="98">
        <v>25315509000</v>
      </c>
      <c r="E17" s="99" t="s">
        <v>535</v>
      </c>
      <c r="F17" s="136">
        <v>70900</v>
      </c>
      <c r="G17" s="137" t="e">
        <v>#REF!</v>
      </c>
      <c r="H17" s="103"/>
      <c r="I17" s="103"/>
      <c r="J17" s="103"/>
      <c r="K17" s="559"/>
      <c r="L17" s="560"/>
      <c r="M17" s="101"/>
      <c r="N17" s="101"/>
      <c r="O17" s="101"/>
      <c r="P17" s="101"/>
      <c r="Q17" s="101"/>
      <c r="R17" s="119"/>
      <c r="S17" s="102"/>
      <c r="T17" s="102"/>
    </row>
    <row r="18" spans="1:20" s="50" customFormat="1" ht="22.5" customHeight="1">
      <c r="A18" s="47"/>
      <c r="B18" s="48"/>
      <c r="C18" s="49"/>
      <c r="D18" s="98">
        <v>25315511000</v>
      </c>
      <c r="E18" s="99" t="s">
        <v>536</v>
      </c>
      <c r="F18" s="136">
        <v>69100</v>
      </c>
      <c r="G18" s="137" t="e">
        <v>#REF!</v>
      </c>
      <c r="H18" s="103"/>
      <c r="I18" s="103"/>
      <c r="J18" s="103"/>
      <c r="K18" s="559"/>
      <c r="L18" s="560"/>
      <c r="M18" s="101"/>
      <c r="N18" s="101"/>
      <c r="O18" s="101"/>
      <c r="P18" s="101"/>
      <c r="Q18" s="101"/>
      <c r="R18" s="119"/>
      <c r="S18" s="102"/>
      <c r="T18" s="102"/>
    </row>
    <row r="19" spans="1:20" s="50" customFormat="1" ht="22.5" customHeight="1">
      <c r="A19" s="47"/>
      <c r="B19" s="48"/>
      <c r="C19" s="49"/>
      <c r="D19" s="98">
        <v>25315512000</v>
      </c>
      <c r="E19" s="99" t="s">
        <v>537</v>
      </c>
      <c r="F19" s="136">
        <v>64500</v>
      </c>
      <c r="G19" s="137" t="e">
        <v>#REF!</v>
      </c>
      <c r="H19" s="103"/>
      <c r="I19" s="103"/>
      <c r="J19" s="103"/>
      <c r="K19" s="559">
        <v>16000</v>
      </c>
      <c r="L19" s="560"/>
      <c r="M19" s="101"/>
      <c r="N19" s="101"/>
      <c r="O19" s="101"/>
      <c r="P19" s="101"/>
      <c r="Q19" s="101"/>
      <c r="R19" s="119"/>
      <c r="S19" s="102"/>
      <c r="T19" s="102"/>
    </row>
    <row r="20" spans="1:20" s="50" customFormat="1" ht="22.5" customHeight="1">
      <c r="A20" s="47"/>
      <c r="B20" s="48"/>
      <c r="C20" s="49"/>
      <c r="D20" s="98">
        <v>25315513000</v>
      </c>
      <c r="E20" s="99" t="s">
        <v>538</v>
      </c>
      <c r="F20" s="338">
        <v>45481.34</v>
      </c>
      <c r="G20" s="137" t="e">
        <v>#REF!</v>
      </c>
      <c r="H20" s="103"/>
      <c r="I20" s="103"/>
      <c r="J20" s="103"/>
      <c r="K20" s="559"/>
      <c r="L20" s="560"/>
      <c r="M20" s="101"/>
      <c r="N20" s="101"/>
      <c r="O20" s="101"/>
      <c r="P20" s="101"/>
      <c r="Q20" s="101"/>
      <c r="R20" s="119"/>
      <c r="S20" s="102"/>
      <c r="T20" s="102"/>
    </row>
    <row r="21" spans="1:20" s="50" customFormat="1" ht="22.5" customHeight="1">
      <c r="A21" s="47"/>
      <c r="B21" s="48"/>
      <c r="C21" s="49"/>
      <c r="D21" s="98">
        <v>25315514000</v>
      </c>
      <c r="E21" s="99" t="s">
        <v>539</v>
      </c>
      <c r="F21" s="136">
        <v>521500</v>
      </c>
      <c r="G21" s="137" t="e">
        <v>#REF!</v>
      </c>
      <c r="H21" s="103"/>
      <c r="I21" s="103"/>
      <c r="J21" s="103"/>
      <c r="K21" s="559"/>
      <c r="L21" s="560"/>
      <c r="M21" s="101"/>
      <c r="N21" s="101"/>
      <c r="O21" s="101"/>
      <c r="P21" s="101"/>
      <c r="Q21" s="101">
        <v>1645000</v>
      </c>
      <c r="R21" s="119"/>
      <c r="S21" s="102"/>
      <c r="T21" s="102"/>
    </row>
    <row r="22" spans="1:20" s="50" customFormat="1" ht="22.5" customHeight="1">
      <c r="A22" s="47"/>
      <c r="B22" s="48"/>
      <c r="C22" s="49"/>
      <c r="D22" s="98">
        <v>25315515000</v>
      </c>
      <c r="E22" s="99" t="s">
        <v>540</v>
      </c>
      <c r="F22" s="136">
        <v>320200</v>
      </c>
      <c r="G22" s="137" t="e">
        <v>#REF!</v>
      </c>
      <c r="H22" s="103"/>
      <c r="I22" s="103"/>
      <c r="J22" s="103"/>
      <c r="K22" s="559">
        <v>90000</v>
      </c>
      <c r="L22" s="560"/>
      <c r="M22" s="101"/>
      <c r="N22" s="101"/>
      <c r="O22" s="101"/>
      <c r="P22" s="101"/>
      <c r="Q22" s="101">
        <v>119000</v>
      </c>
      <c r="R22" s="101">
        <v>46703.65</v>
      </c>
      <c r="S22" s="102"/>
      <c r="T22" s="102"/>
    </row>
    <row r="23" spans="1:20" s="50" customFormat="1" ht="22.5" customHeight="1">
      <c r="A23" s="47"/>
      <c r="B23" s="48"/>
      <c r="C23" s="49"/>
      <c r="D23" s="98">
        <v>25315516000</v>
      </c>
      <c r="E23" s="99" t="s">
        <v>541</v>
      </c>
      <c r="F23" s="136">
        <v>68200</v>
      </c>
      <c r="G23" s="137" t="e">
        <v>#REF!</v>
      </c>
      <c r="H23" s="103"/>
      <c r="I23" s="103"/>
      <c r="J23" s="103"/>
      <c r="K23" s="559"/>
      <c r="L23" s="560"/>
      <c r="M23" s="101"/>
      <c r="N23" s="101"/>
      <c r="O23" s="101"/>
      <c r="P23" s="101"/>
      <c r="Q23" s="101"/>
      <c r="R23" s="119"/>
      <c r="S23" s="102"/>
      <c r="T23" s="102"/>
    </row>
    <row r="24" spans="1:20" s="50" customFormat="1" ht="22.5" customHeight="1">
      <c r="A24" s="47"/>
      <c r="B24" s="48"/>
      <c r="C24" s="49"/>
      <c r="D24" s="98">
        <v>25315517000</v>
      </c>
      <c r="E24" s="99" t="s">
        <v>542</v>
      </c>
      <c r="F24" s="138">
        <v>37300</v>
      </c>
      <c r="G24" s="137" t="e">
        <v>#REF!</v>
      </c>
      <c r="H24" s="103">
        <v>29000</v>
      </c>
      <c r="I24" s="103"/>
      <c r="J24" s="103"/>
      <c r="K24" s="559">
        <v>50000</v>
      </c>
      <c r="L24" s="560"/>
      <c r="M24" s="101"/>
      <c r="N24" s="101"/>
      <c r="O24" s="101"/>
      <c r="P24" s="101"/>
      <c r="Q24" s="101"/>
      <c r="R24" s="119"/>
      <c r="S24" s="102"/>
      <c r="T24" s="102"/>
    </row>
    <row r="25" spans="1:20" s="50" customFormat="1" ht="22.5" customHeight="1">
      <c r="A25" s="47"/>
      <c r="B25" s="48"/>
      <c r="C25" s="49"/>
      <c r="D25" s="98">
        <v>25315518000</v>
      </c>
      <c r="E25" s="121" t="s">
        <v>543</v>
      </c>
      <c r="F25" s="310">
        <v>271200</v>
      </c>
      <c r="G25" s="137" t="e">
        <v>#REF!</v>
      </c>
      <c r="H25" s="103"/>
      <c r="I25" s="103"/>
      <c r="J25" s="103"/>
      <c r="K25" s="515">
        <v>100000</v>
      </c>
      <c r="L25" s="567"/>
      <c r="M25" s="321">
        <v>9700</v>
      </c>
      <c r="N25" s="101"/>
      <c r="O25" s="101"/>
      <c r="P25" s="101"/>
      <c r="Q25" s="101">
        <v>548000</v>
      </c>
      <c r="R25" s="119"/>
      <c r="S25" s="102"/>
      <c r="T25" s="102"/>
    </row>
    <row r="26" spans="1:20" s="50" customFormat="1" ht="22.5" customHeight="1">
      <c r="A26" s="47"/>
      <c r="B26" s="48"/>
      <c r="C26" s="49"/>
      <c r="D26" s="98">
        <v>25315519000</v>
      </c>
      <c r="E26" s="99" t="s">
        <v>544</v>
      </c>
      <c r="F26" s="134">
        <v>36800</v>
      </c>
      <c r="G26" s="137" t="e">
        <v>#REF!</v>
      </c>
      <c r="H26" s="103"/>
      <c r="I26" s="103"/>
      <c r="J26" s="103"/>
      <c r="K26" s="559"/>
      <c r="L26" s="560"/>
      <c r="M26" s="101"/>
      <c r="N26" s="101"/>
      <c r="O26" s="101"/>
      <c r="P26" s="101"/>
      <c r="Q26" s="101"/>
      <c r="R26" s="119"/>
      <c r="S26" s="102"/>
      <c r="T26" s="102"/>
    </row>
    <row r="27" spans="1:20" s="50" customFormat="1" ht="22.5" customHeight="1">
      <c r="A27" s="47"/>
      <c r="B27" s="48"/>
      <c r="C27" s="49"/>
      <c r="D27" s="98">
        <v>25315520000</v>
      </c>
      <c r="E27" s="99" t="s">
        <v>545</v>
      </c>
      <c r="F27" s="136">
        <v>39400</v>
      </c>
      <c r="G27" s="137" t="e">
        <v>#REF!</v>
      </c>
      <c r="H27" s="103"/>
      <c r="I27" s="103"/>
      <c r="J27" s="103"/>
      <c r="K27" s="559"/>
      <c r="L27" s="560"/>
      <c r="M27" s="101"/>
      <c r="N27" s="101"/>
      <c r="O27" s="101"/>
      <c r="P27" s="101"/>
      <c r="Q27" s="101"/>
      <c r="R27" s="119"/>
      <c r="S27" s="102"/>
      <c r="T27" s="102"/>
    </row>
    <row r="28" spans="1:20" s="50" customFormat="1" ht="22.5" customHeight="1">
      <c r="A28" s="47"/>
      <c r="B28" s="48"/>
      <c r="C28" s="49"/>
      <c r="D28" s="98">
        <v>25315521000</v>
      </c>
      <c r="E28" s="99" t="s">
        <v>546</v>
      </c>
      <c r="F28" s="136">
        <v>37400</v>
      </c>
      <c r="G28" s="137" t="e">
        <v>#REF!</v>
      </c>
      <c r="H28" s="103"/>
      <c r="I28" s="103"/>
      <c r="J28" s="103"/>
      <c r="K28" s="559">
        <v>50000</v>
      </c>
      <c r="L28" s="560"/>
      <c r="M28" s="101">
        <v>10000</v>
      </c>
      <c r="N28" s="101"/>
      <c r="O28" s="101"/>
      <c r="P28" s="101"/>
      <c r="Q28" s="101"/>
      <c r="R28" s="119"/>
      <c r="S28" s="102"/>
      <c r="T28" s="102"/>
    </row>
    <row r="29" spans="1:20" s="50" customFormat="1" ht="22.5" customHeight="1">
      <c r="A29" s="47"/>
      <c r="B29" s="48"/>
      <c r="C29" s="49"/>
      <c r="D29" s="98">
        <v>25315522000</v>
      </c>
      <c r="E29" s="99" t="s">
        <v>547</v>
      </c>
      <c r="F29" s="136">
        <v>0</v>
      </c>
      <c r="G29" s="137" t="e">
        <v>#REF!</v>
      </c>
      <c r="H29" s="103"/>
      <c r="I29" s="103"/>
      <c r="J29" s="103"/>
      <c r="K29" s="559"/>
      <c r="L29" s="560"/>
      <c r="M29" s="101"/>
      <c r="N29" s="101"/>
      <c r="O29" s="101"/>
      <c r="P29" s="101"/>
      <c r="Q29" s="101"/>
      <c r="R29" s="119"/>
      <c r="S29" s="102"/>
      <c r="T29" s="102"/>
    </row>
    <row r="30" spans="1:20" s="50" customFormat="1" ht="22.5" customHeight="1">
      <c r="A30" s="47"/>
      <c r="B30" s="48"/>
      <c r="C30" s="49"/>
      <c r="D30" s="98">
        <v>25315523000</v>
      </c>
      <c r="E30" s="99" t="s">
        <v>548</v>
      </c>
      <c r="F30" s="136">
        <v>25400</v>
      </c>
      <c r="G30" s="137" t="e">
        <v>#REF!</v>
      </c>
      <c r="H30" s="103"/>
      <c r="I30" s="103"/>
      <c r="J30" s="103"/>
      <c r="K30" s="559"/>
      <c r="L30" s="560"/>
      <c r="M30" s="101"/>
      <c r="N30" s="101"/>
      <c r="O30" s="101"/>
      <c r="P30" s="101"/>
      <c r="Q30" s="101"/>
      <c r="R30" s="119"/>
      <c r="S30" s="102"/>
      <c r="T30" s="102"/>
    </row>
    <row r="31" spans="1:20" s="50" customFormat="1" ht="22.5" customHeight="1">
      <c r="A31" s="47"/>
      <c r="B31" s="48"/>
      <c r="C31" s="49"/>
      <c r="D31" s="98">
        <v>25315526000</v>
      </c>
      <c r="E31" s="99" t="s">
        <v>549</v>
      </c>
      <c r="F31" s="136">
        <v>416900</v>
      </c>
      <c r="G31" s="137" t="e">
        <v>#REF!</v>
      </c>
      <c r="H31" s="103"/>
      <c r="I31" s="103"/>
      <c r="J31" s="103"/>
      <c r="K31" s="559"/>
      <c r="L31" s="560"/>
      <c r="M31" s="101"/>
      <c r="N31" s="101"/>
      <c r="O31" s="101"/>
      <c r="P31" s="101"/>
      <c r="Q31" s="101"/>
      <c r="R31" s="119"/>
      <c r="S31" s="102"/>
      <c r="T31" s="102"/>
    </row>
    <row r="32" spans="1:20" s="50" customFormat="1" ht="22.5" customHeight="1">
      <c r="A32" s="47"/>
      <c r="B32" s="48"/>
      <c r="C32" s="49"/>
      <c r="D32" s="98">
        <v>25315527000</v>
      </c>
      <c r="E32" s="99" t="s">
        <v>550</v>
      </c>
      <c r="F32" s="136">
        <v>57600</v>
      </c>
      <c r="G32" s="137" t="e">
        <v>#REF!</v>
      </c>
      <c r="H32" s="103"/>
      <c r="I32" s="103"/>
      <c r="J32" s="103"/>
      <c r="K32" s="559"/>
      <c r="L32" s="560"/>
      <c r="M32" s="101"/>
      <c r="N32" s="101"/>
      <c r="O32" s="101"/>
      <c r="P32" s="101"/>
      <c r="Q32" s="101"/>
      <c r="R32" s="119"/>
      <c r="S32" s="102"/>
      <c r="T32" s="102"/>
    </row>
    <row r="33" spans="1:20" s="50" customFormat="1" ht="22.5" customHeight="1">
      <c r="A33" s="47"/>
      <c r="B33" s="48"/>
      <c r="C33" s="49"/>
      <c r="D33" s="98">
        <v>25315529000</v>
      </c>
      <c r="E33" s="99" t="s">
        <v>551</v>
      </c>
      <c r="F33" s="136">
        <v>0</v>
      </c>
      <c r="G33" s="137" t="e">
        <v>#REF!</v>
      </c>
      <c r="H33" s="103"/>
      <c r="I33" s="103"/>
      <c r="J33" s="103"/>
      <c r="K33" s="559"/>
      <c r="L33" s="560"/>
      <c r="M33" s="101"/>
      <c r="N33" s="101"/>
      <c r="O33" s="101"/>
      <c r="P33" s="101"/>
      <c r="Q33" s="101"/>
      <c r="R33" s="119"/>
      <c r="S33" s="102"/>
      <c r="T33" s="102"/>
    </row>
    <row r="34" spans="1:20" s="50" customFormat="1" ht="22.5" customHeight="1">
      <c r="A34" s="47"/>
      <c r="B34" s="48"/>
      <c r="C34" s="49"/>
      <c r="D34" s="98">
        <v>25315530000</v>
      </c>
      <c r="E34" s="99" t="s">
        <v>552</v>
      </c>
      <c r="F34" s="136">
        <v>68600</v>
      </c>
      <c r="G34" s="137" t="e">
        <v>#REF!</v>
      </c>
      <c r="H34" s="103"/>
      <c r="I34" s="103"/>
      <c r="J34" s="103"/>
      <c r="K34" s="559"/>
      <c r="L34" s="560"/>
      <c r="M34" s="101"/>
      <c r="N34" s="101"/>
      <c r="O34" s="101"/>
      <c r="P34" s="101"/>
      <c r="Q34" s="101"/>
      <c r="R34" s="119"/>
      <c r="S34" s="102"/>
      <c r="T34" s="102"/>
    </row>
    <row r="35" spans="1:20" s="50" customFormat="1" ht="22.5" customHeight="1">
      <c r="A35" s="47"/>
      <c r="B35" s="48"/>
      <c r="C35" s="49"/>
      <c r="D35" s="98">
        <v>25315531000</v>
      </c>
      <c r="E35" s="99" t="s">
        <v>553</v>
      </c>
      <c r="F35" s="136">
        <v>281200</v>
      </c>
      <c r="G35" s="137" t="e">
        <v>#REF!</v>
      </c>
      <c r="H35" s="103"/>
      <c r="I35" s="103"/>
      <c r="J35" s="103"/>
      <c r="K35" s="559"/>
      <c r="L35" s="560"/>
      <c r="M35" s="101"/>
      <c r="N35" s="101"/>
      <c r="O35" s="101"/>
      <c r="P35" s="101"/>
      <c r="Q35" s="101"/>
      <c r="R35" s="119"/>
      <c r="S35" s="102"/>
      <c r="T35" s="102"/>
    </row>
    <row r="36" spans="1:20" s="50" customFormat="1" ht="22.5" customHeight="1">
      <c r="A36" s="47"/>
      <c r="B36" s="48"/>
      <c r="C36" s="49"/>
      <c r="D36" s="98">
        <v>25315532000</v>
      </c>
      <c r="E36" s="99" t="s">
        <v>554</v>
      </c>
      <c r="F36" s="136">
        <v>63500</v>
      </c>
      <c r="G36" s="137" t="e">
        <v>#REF!</v>
      </c>
      <c r="H36" s="103"/>
      <c r="I36" s="103"/>
      <c r="J36" s="103"/>
      <c r="K36" s="559"/>
      <c r="L36" s="560"/>
      <c r="M36" s="101"/>
      <c r="N36" s="101"/>
      <c r="O36" s="101"/>
      <c r="P36" s="101"/>
      <c r="Q36" s="101"/>
      <c r="R36" s="119"/>
      <c r="S36" s="102"/>
      <c r="T36" s="102"/>
    </row>
    <row r="37" spans="1:20" s="50" customFormat="1" ht="22.5" customHeight="1">
      <c r="A37" s="47"/>
      <c r="B37" s="48"/>
      <c r="C37" s="49"/>
      <c r="D37" s="98">
        <v>25315533000</v>
      </c>
      <c r="E37" s="99" t="s">
        <v>555</v>
      </c>
      <c r="F37" s="136">
        <v>406100</v>
      </c>
      <c r="G37" s="137" t="e">
        <v>#REF!</v>
      </c>
      <c r="H37" s="103"/>
      <c r="I37" s="103"/>
      <c r="J37" s="103"/>
      <c r="K37" s="559"/>
      <c r="L37" s="560"/>
      <c r="M37" s="101"/>
      <c r="N37" s="101"/>
      <c r="O37" s="101"/>
      <c r="P37" s="101"/>
      <c r="Q37" s="101"/>
      <c r="R37" s="119"/>
      <c r="S37" s="102"/>
      <c r="T37" s="102"/>
    </row>
    <row r="38" spans="1:20" s="50" customFormat="1" ht="22.5" customHeight="1">
      <c r="A38" s="47"/>
      <c r="B38" s="48"/>
      <c r="C38" s="49"/>
      <c r="D38" s="98">
        <v>25315534000</v>
      </c>
      <c r="E38" s="99" t="s">
        <v>556</v>
      </c>
      <c r="F38" s="136">
        <v>91200</v>
      </c>
      <c r="G38" s="137" t="e">
        <v>#REF!</v>
      </c>
      <c r="H38" s="103"/>
      <c r="I38" s="103"/>
      <c r="J38" s="103"/>
      <c r="K38" s="559">
        <v>50000</v>
      </c>
      <c r="L38" s="560"/>
      <c r="M38" s="101"/>
      <c r="N38" s="101"/>
      <c r="O38" s="101"/>
      <c r="P38" s="101"/>
      <c r="Q38" s="101"/>
      <c r="R38" s="119"/>
      <c r="S38" s="102"/>
      <c r="T38" s="102"/>
    </row>
    <row r="39" spans="1:20" s="50" customFormat="1" ht="22.5" customHeight="1">
      <c r="A39" s="47"/>
      <c r="B39" s="48"/>
      <c r="C39" s="49"/>
      <c r="D39" s="98">
        <v>25315535000</v>
      </c>
      <c r="E39" s="99" t="s">
        <v>557</v>
      </c>
      <c r="F39" s="136">
        <v>873400</v>
      </c>
      <c r="G39" s="137" t="e">
        <v>#REF!</v>
      </c>
      <c r="H39" s="103"/>
      <c r="I39" s="103"/>
      <c r="J39" s="103"/>
      <c r="K39" s="559"/>
      <c r="L39" s="560"/>
      <c r="M39" s="101"/>
      <c r="N39" s="101"/>
      <c r="O39" s="101"/>
      <c r="P39" s="101"/>
      <c r="Q39" s="101"/>
      <c r="R39" s="119"/>
      <c r="S39" s="102"/>
      <c r="T39" s="102"/>
    </row>
    <row r="40" spans="1:20" ht="22.5" customHeight="1">
      <c r="A40" s="51" t="s">
        <v>491</v>
      </c>
      <c r="B40" s="52" t="s">
        <v>486</v>
      </c>
      <c r="C40" s="53">
        <v>0</v>
      </c>
      <c r="D40" s="98">
        <v>25315537000</v>
      </c>
      <c r="E40" s="99" t="s">
        <v>558</v>
      </c>
      <c r="F40" s="136">
        <v>328400</v>
      </c>
      <c r="G40" s="137" t="e">
        <v>#REF!</v>
      </c>
      <c r="H40" s="103"/>
      <c r="I40" s="103"/>
      <c r="J40" s="103"/>
      <c r="K40" s="559"/>
      <c r="L40" s="560"/>
      <c r="M40" s="101"/>
      <c r="N40" s="101"/>
      <c r="O40" s="101"/>
      <c r="P40" s="101"/>
      <c r="Q40" s="101"/>
      <c r="R40" s="119"/>
      <c r="S40" s="104"/>
      <c r="T40" s="104"/>
    </row>
    <row r="41" spans="1:20" ht="22.5" customHeight="1">
      <c r="A41" s="54" t="s">
        <v>493</v>
      </c>
      <c r="B41" s="52" t="s">
        <v>486</v>
      </c>
      <c r="C41" s="53">
        <v>0</v>
      </c>
      <c r="D41" s="98">
        <v>25315538000</v>
      </c>
      <c r="E41" s="99" t="s">
        <v>559</v>
      </c>
      <c r="F41" s="136">
        <v>645900</v>
      </c>
      <c r="G41" s="137" t="e">
        <v>#REF!</v>
      </c>
      <c r="H41" s="103"/>
      <c r="I41" s="103"/>
      <c r="J41" s="103"/>
      <c r="K41" s="559"/>
      <c r="L41" s="560"/>
      <c r="M41" s="101"/>
      <c r="N41" s="101"/>
      <c r="O41" s="101"/>
      <c r="P41" s="101">
        <v>220000</v>
      </c>
      <c r="Q41" s="101"/>
      <c r="R41" s="119"/>
      <c r="S41" s="104"/>
      <c r="T41" s="104"/>
    </row>
    <row r="42" spans="1:20" ht="22.5" customHeight="1">
      <c r="A42" s="55" t="s">
        <v>495</v>
      </c>
      <c r="B42" s="52" t="s">
        <v>486</v>
      </c>
      <c r="C42" s="53">
        <v>0</v>
      </c>
      <c r="D42" s="570" t="s">
        <v>571</v>
      </c>
      <c r="E42" s="562"/>
      <c r="F42" s="561">
        <f>SUM(F12:F41)</f>
        <v>6732381.34</v>
      </c>
      <c r="G42" s="561"/>
      <c r="H42" s="108">
        <v>73000</v>
      </c>
      <c r="I42" s="106"/>
      <c r="J42" s="106"/>
      <c r="K42" s="557">
        <f>SUM(K12:K41)</f>
        <v>506000</v>
      </c>
      <c r="L42" s="558"/>
      <c r="M42" s="108">
        <f>SUM(M12:M41)</f>
        <v>39700</v>
      </c>
      <c r="N42" s="320">
        <f>SUM(N12:N41)</f>
        <v>0</v>
      </c>
      <c r="O42" s="320"/>
      <c r="P42" s="363">
        <f>P41</f>
        <v>220000</v>
      </c>
      <c r="Q42" s="105">
        <f>SUM(Q12:Q41)</f>
        <v>2312000</v>
      </c>
      <c r="R42" s="105">
        <f>SUM(R12:R41)</f>
        <v>46703.65</v>
      </c>
      <c r="S42" s="108"/>
      <c r="T42" s="104">
        <v>0</v>
      </c>
    </row>
    <row r="43" spans="1:20" ht="22.5" customHeight="1">
      <c r="A43" s="55" t="s">
        <v>494</v>
      </c>
      <c r="B43" s="52" t="s">
        <v>486</v>
      </c>
      <c r="C43" s="53">
        <v>0</v>
      </c>
      <c r="D43" s="98">
        <v>25315401000</v>
      </c>
      <c r="E43" s="121" t="s">
        <v>560</v>
      </c>
      <c r="F43" s="360">
        <v>3033100</v>
      </c>
      <c r="G43" s="360">
        <v>2690300</v>
      </c>
      <c r="H43" s="101"/>
      <c r="I43" s="109"/>
      <c r="J43" s="109"/>
      <c r="K43" s="559">
        <v>50000</v>
      </c>
      <c r="L43" s="560"/>
      <c r="M43" s="101">
        <v>1700</v>
      </c>
      <c r="N43" s="101"/>
      <c r="O43" s="101"/>
      <c r="P43" s="101">
        <v>428486</v>
      </c>
      <c r="Q43" s="101">
        <v>5226000</v>
      </c>
      <c r="R43" s="119"/>
      <c r="S43" s="104"/>
      <c r="T43" s="104"/>
    </row>
    <row r="44" spans="1:35" s="59" customFormat="1" ht="22.5" customHeight="1">
      <c r="A44" s="56"/>
      <c r="B44" s="57"/>
      <c r="C44" s="58"/>
      <c r="D44" s="566" t="s">
        <v>572</v>
      </c>
      <c r="E44" s="562"/>
      <c r="F44" s="564">
        <f>F43</f>
        <v>3033100</v>
      </c>
      <c r="G44" s="565"/>
      <c r="H44" s="108"/>
      <c r="I44" s="106"/>
      <c r="J44" s="107">
        <v>0</v>
      </c>
      <c r="K44" s="557">
        <f>K43</f>
        <v>50000</v>
      </c>
      <c r="L44" s="558"/>
      <c r="M44" s="108">
        <v>1700</v>
      </c>
      <c r="N44" s="108"/>
      <c r="O44" s="108"/>
      <c r="P44" s="108">
        <v>428486</v>
      </c>
      <c r="Q44" s="108">
        <f>Q43</f>
        <v>5226000</v>
      </c>
      <c r="R44" s="120"/>
      <c r="S44" s="110"/>
      <c r="T44" s="110">
        <v>0</v>
      </c>
      <c r="U44" s="43"/>
      <c r="V44" s="43"/>
      <c r="W44" s="43"/>
      <c r="X44" s="43"/>
      <c r="Y44" s="43"/>
      <c r="Z44" s="43"/>
      <c r="AA44" s="43"/>
      <c r="AB44" s="43"/>
      <c r="AC44" s="43"/>
      <c r="AD44" s="43"/>
      <c r="AE44" s="43"/>
      <c r="AF44" s="43"/>
      <c r="AG44" s="43"/>
      <c r="AH44" s="43"/>
      <c r="AI44" s="43"/>
    </row>
    <row r="45" spans="1:35" s="59" customFormat="1" ht="22.5" customHeight="1">
      <c r="A45" s="60"/>
      <c r="B45" s="61"/>
      <c r="C45" s="61"/>
      <c r="D45" s="303">
        <v>25526000000</v>
      </c>
      <c r="E45" s="359" t="s">
        <v>349</v>
      </c>
      <c r="F45" s="361"/>
      <c r="G45" s="362"/>
      <c r="H45" s="108"/>
      <c r="I45" s="106"/>
      <c r="J45" s="106"/>
      <c r="K45" s="107"/>
      <c r="L45" s="108"/>
      <c r="M45" s="108"/>
      <c r="N45" s="108"/>
      <c r="O45" s="108"/>
      <c r="P45" s="108"/>
      <c r="Q45" s="108"/>
      <c r="R45" s="120"/>
      <c r="S45" s="302"/>
      <c r="T45" s="110"/>
      <c r="U45" s="43"/>
      <c r="V45" s="43"/>
      <c r="W45" s="43"/>
      <c r="X45" s="43"/>
      <c r="Y45" s="43"/>
      <c r="Z45" s="43"/>
      <c r="AA45" s="43"/>
      <c r="AB45" s="43"/>
      <c r="AC45" s="43"/>
      <c r="AD45" s="43"/>
      <c r="AE45" s="43"/>
      <c r="AF45" s="43"/>
      <c r="AG45" s="43"/>
      <c r="AH45" s="43"/>
      <c r="AI45" s="43"/>
    </row>
    <row r="46" spans="1:35" s="59" customFormat="1" ht="22.5" customHeight="1">
      <c r="A46" s="60"/>
      <c r="B46" s="61"/>
      <c r="C46" s="61"/>
      <c r="D46" s="303">
        <v>25537000000</v>
      </c>
      <c r="E46" s="359" t="s">
        <v>350</v>
      </c>
      <c r="F46" s="361"/>
      <c r="G46" s="362"/>
      <c r="H46" s="108"/>
      <c r="I46" s="106"/>
      <c r="J46" s="106"/>
      <c r="K46" s="107"/>
      <c r="L46" s="108"/>
      <c r="M46" s="108"/>
      <c r="N46" s="108">
        <v>75175</v>
      </c>
      <c r="O46" s="108"/>
      <c r="P46" s="108"/>
      <c r="Q46" s="108"/>
      <c r="R46" s="120"/>
      <c r="S46" s="302"/>
      <c r="T46" s="110"/>
      <c r="U46" s="43"/>
      <c r="V46" s="43"/>
      <c r="W46" s="43"/>
      <c r="X46" s="43"/>
      <c r="Y46" s="43"/>
      <c r="Z46" s="43"/>
      <c r="AA46" s="43"/>
      <c r="AB46" s="43"/>
      <c r="AC46" s="43"/>
      <c r="AD46" s="43"/>
      <c r="AE46" s="43"/>
      <c r="AF46" s="43"/>
      <c r="AG46" s="43"/>
      <c r="AH46" s="43"/>
      <c r="AI46" s="43"/>
    </row>
    <row r="47" spans="1:35" s="59" customFormat="1" ht="22.5" customHeight="1">
      <c r="A47" s="60"/>
      <c r="B47" s="61"/>
      <c r="C47" s="61"/>
      <c r="D47" s="562" t="s">
        <v>193</v>
      </c>
      <c r="E47" s="563"/>
      <c r="F47" s="362"/>
      <c r="G47" s="362"/>
      <c r="H47" s="108"/>
      <c r="I47" s="106"/>
      <c r="J47" s="106"/>
      <c r="K47" s="107"/>
      <c r="L47" s="108"/>
      <c r="M47" s="108"/>
      <c r="N47" s="108"/>
      <c r="O47" s="108"/>
      <c r="P47" s="108"/>
      <c r="Q47" s="108"/>
      <c r="R47" s="120"/>
      <c r="S47" s="108"/>
      <c r="T47" s="110"/>
      <c r="U47" s="43"/>
      <c r="V47" s="43"/>
      <c r="W47" s="43"/>
      <c r="X47" s="43"/>
      <c r="Y47" s="43"/>
      <c r="Z47" s="43"/>
      <c r="AA47" s="43"/>
      <c r="AB47" s="43"/>
      <c r="AC47" s="43"/>
      <c r="AD47" s="43"/>
      <c r="AE47" s="43"/>
      <c r="AF47" s="43"/>
      <c r="AG47" s="43"/>
      <c r="AH47" s="43"/>
      <c r="AI47" s="43"/>
    </row>
    <row r="48" spans="1:35" s="59" customFormat="1" ht="22.5" customHeight="1">
      <c r="A48" s="60"/>
      <c r="B48" s="61"/>
      <c r="C48" s="61"/>
      <c r="D48" s="562" t="s">
        <v>483</v>
      </c>
      <c r="E48" s="563"/>
      <c r="F48" s="362"/>
      <c r="G48" s="362"/>
      <c r="H48" s="108"/>
      <c r="I48" s="106"/>
      <c r="J48" s="106"/>
      <c r="K48" s="107"/>
      <c r="L48" s="108"/>
      <c r="M48" s="108"/>
      <c r="N48" s="108"/>
      <c r="O48" s="108">
        <v>3500000</v>
      </c>
      <c r="P48" s="108"/>
      <c r="Q48" s="108"/>
      <c r="R48" s="120"/>
      <c r="S48" s="108"/>
      <c r="T48" s="110"/>
      <c r="U48" s="43"/>
      <c r="V48" s="43"/>
      <c r="W48" s="43"/>
      <c r="X48" s="43"/>
      <c r="Y48" s="43"/>
      <c r="Z48" s="43"/>
      <c r="AA48" s="43"/>
      <c r="AB48" s="43"/>
      <c r="AC48" s="43"/>
      <c r="AD48" s="43"/>
      <c r="AE48" s="43"/>
      <c r="AF48" s="43"/>
      <c r="AG48" s="43"/>
      <c r="AH48" s="43"/>
      <c r="AI48" s="43"/>
    </row>
    <row r="49" spans="1:35" s="59" customFormat="1" ht="24" customHeight="1">
      <c r="A49" s="60"/>
      <c r="B49" s="61"/>
      <c r="C49" s="61"/>
      <c r="D49" s="568" t="s">
        <v>391</v>
      </c>
      <c r="E49" s="569"/>
      <c r="F49" s="362"/>
      <c r="G49" s="362"/>
      <c r="H49" s="108"/>
      <c r="I49" s="106"/>
      <c r="J49" s="106"/>
      <c r="K49" s="107"/>
      <c r="L49" s="108"/>
      <c r="M49" s="108"/>
      <c r="N49" s="108"/>
      <c r="O49" s="108"/>
      <c r="P49" s="108"/>
      <c r="Q49" s="108"/>
      <c r="R49" s="57"/>
      <c r="S49" s="108"/>
      <c r="T49" s="110"/>
      <c r="U49" s="43"/>
      <c r="V49" s="43"/>
      <c r="W49" s="43"/>
      <c r="X49" s="43"/>
      <c r="Y49" s="43"/>
      <c r="Z49" s="43"/>
      <c r="AA49" s="43"/>
      <c r="AB49" s="43"/>
      <c r="AC49" s="43"/>
      <c r="AD49" s="43"/>
      <c r="AE49" s="43"/>
      <c r="AF49" s="43"/>
      <c r="AG49" s="43"/>
      <c r="AH49" s="43"/>
      <c r="AI49" s="43"/>
    </row>
    <row r="50" spans="1:35" s="64" customFormat="1" ht="22.5" customHeight="1">
      <c r="A50" s="62"/>
      <c r="B50" s="63"/>
      <c r="C50" s="63"/>
      <c r="D50" s="536" t="s">
        <v>573</v>
      </c>
      <c r="E50" s="537"/>
      <c r="F50" s="561">
        <f>F42+F44+F47+F48+F49</f>
        <v>9765481.34</v>
      </c>
      <c r="G50" s="561"/>
      <c r="H50" s="108">
        <v>73000</v>
      </c>
      <c r="I50" s="106"/>
      <c r="J50" s="106"/>
      <c r="K50" s="557">
        <f>K42+K44+K45+K46+K47+L48</f>
        <v>556000</v>
      </c>
      <c r="L50" s="558"/>
      <c r="M50" s="108">
        <f>M42+M44</f>
        <v>41400</v>
      </c>
      <c r="N50" s="194">
        <v>75175</v>
      </c>
      <c r="O50" s="108">
        <v>3500000</v>
      </c>
      <c r="P50" s="108">
        <f>P42+P44</f>
        <v>648486</v>
      </c>
      <c r="Q50" s="108">
        <f>Q42+Q44</f>
        <v>7538000</v>
      </c>
      <c r="R50" s="364">
        <v>46703.65</v>
      </c>
      <c r="S50" s="108"/>
      <c r="T50" s="110">
        <v>0</v>
      </c>
      <c r="U50" s="43"/>
      <c r="V50" s="43"/>
      <c r="W50" s="43"/>
      <c r="X50" s="43"/>
      <c r="Y50" s="43"/>
      <c r="Z50" s="43"/>
      <c r="AA50" s="43"/>
      <c r="AB50" s="43"/>
      <c r="AC50" s="43"/>
      <c r="AD50" s="43"/>
      <c r="AE50" s="43"/>
      <c r="AF50" s="43"/>
      <c r="AG50" s="43"/>
      <c r="AH50" s="43"/>
      <c r="AI50" s="43"/>
    </row>
    <row r="51" spans="1:35" s="64" customFormat="1" ht="12.75">
      <c r="A51" s="62"/>
      <c r="B51" s="63"/>
      <c r="C51" s="63"/>
      <c r="D51" s="111"/>
      <c r="E51" s="111"/>
      <c r="F51" s="111"/>
      <c r="G51" s="111"/>
      <c r="H51" s="111"/>
      <c r="I51" s="111"/>
      <c r="J51" s="111"/>
      <c r="K51" s="112"/>
      <c r="L51" s="112"/>
      <c r="M51" s="112"/>
      <c r="N51" s="112"/>
      <c r="O51" s="112"/>
      <c r="P51" s="112"/>
      <c r="Q51" s="112"/>
      <c r="R51" s="112"/>
      <c r="S51" s="111"/>
      <c r="T51" s="111"/>
      <c r="U51" s="43"/>
      <c r="V51" s="43"/>
      <c r="W51" s="43"/>
      <c r="X51" s="43"/>
      <c r="Y51" s="43"/>
      <c r="Z51" s="43"/>
      <c r="AA51" s="43"/>
      <c r="AB51" s="43"/>
      <c r="AC51" s="43"/>
      <c r="AD51" s="43"/>
      <c r="AE51" s="43"/>
      <c r="AF51" s="43"/>
      <c r="AG51" s="43"/>
      <c r="AH51" s="43"/>
      <c r="AI51" s="43"/>
    </row>
    <row r="52" spans="1:35" s="64" customFormat="1" ht="23.25">
      <c r="A52" s="62"/>
      <c r="B52" s="63"/>
      <c r="C52" s="63"/>
      <c r="D52" s="556" t="s">
        <v>416</v>
      </c>
      <c r="E52" s="556"/>
      <c r="F52" s="556"/>
      <c r="G52" s="556"/>
      <c r="H52" s="556"/>
      <c r="I52" s="556"/>
      <c r="J52" s="556"/>
      <c r="K52" s="556"/>
      <c r="L52" s="556"/>
      <c r="M52" s="556"/>
      <c r="N52" s="556"/>
      <c r="O52" s="556"/>
      <c r="P52" s="556"/>
      <c r="Q52" s="556"/>
      <c r="R52" s="556"/>
      <c r="S52" s="556"/>
      <c r="T52" s="556"/>
      <c r="U52" s="556"/>
      <c r="V52" s="43"/>
      <c r="W52" s="43"/>
      <c r="X52" s="43"/>
      <c r="Y52" s="43"/>
      <c r="Z52" s="43"/>
      <c r="AA52" s="43"/>
      <c r="AB52" s="43"/>
      <c r="AC52" s="43"/>
      <c r="AD52" s="43"/>
      <c r="AE52" s="43"/>
      <c r="AF52" s="43"/>
      <c r="AG52" s="43"/>
      <c r="AH52" s="43"/>
      <c r="AI52" s="43"/>
    </row>
    <row r="53" spans="1:20" ht="12.75">
      <c r="A53" s="65"/>
      <c r="B53" s="66"/>
      <c r="C53" s="66"/>
      <c r="D53" s="113"/>
      <c r="E53" s="113"/>
      <c r="F53" s="113"/>
      <c r="G53" s="113"/>
      <c r="H53" s="113"/>
      <c r="I53" s="113"/>
      <c r="J53" s="113"/>
      <c r="K53" s="114"/>
      <c r="L53" s="114"/>
      <c r="M53" s="114"/>
      <c r="N53" s="114"/>
      <c r="O53" s="114"/>
      <c r="P53" s="114"/>
      <c r="Q53" s="114"/>
      <c r="R53" s="114"/>
      <c r="S53" s="113"/>
      <c r="T53" s="113"/>
    </row>
    <row r="54" spans="1:20" ht="12.75">
      <c r="A54" s="65"/>
      <c r="B54" s="66"/>
      <c r="C54" s="66"/>
      <c r="D54" s="113"/>
      <c r="E54" s="113"/>
      <c r="F54" s="113"/>
      <c r="G54" s="113"/>
      <c r="H54" s="113"/>
      <c r="I54" s="113"/>
      <c r="J54" s="113"/>
      <c r="K54" s="114"/>
      <c r="L54" s="114"/>
      <c r="M54" s="114"/>
      <c r="N54" s="114"/>
      <c r="O54" s="114"/>
      <c r="P54" s="114"/>
      <c r="Q54" s="114"/>
      <c r="R54" s="114"/>
      <c r="S54" s="113"/>
      <c r="T54" s="113"/>
    </row>
    <row r="55" spans="1:20" ht="12.75">
      <c r="A55" s="65"/>
      <c r="B55" s="66"/>
      <c r="C55" s="66"/>
      <c r="D55" s="113"/>
      <c r="E55" s="113"/>
      <c r="F55" s="113"/>
      <c r="G55" s="113"/>
      <c r="H55" s="113"/>
      <c r="I55" s="113"/>
      <c r="J55" s="113"/>
      <c r="K55" s="114"/>
      <c r="L55" s="114"/>
      <c r="M55" s="114"/>
      <c r="N55" s="114"/>
      <c r="O55" s="114"/>
      <c r="P55" s="114"/>
      <c r="Q55" s="114"/>
      <c r="R55" s="114"/>
      <c r="S55" s="113"/>
      <c r="T55" s="113"/>
    </row>
    <row r="56" spans="1:20" ht="12.75">
      <c r="A56" s="65"/>
      <c r="B56" s="66"/>
      <c r="C56" s="66"/>
      <c r="D56" s="113"/>
      <c r="E56" s="113"/>
      <c r="F56" s="113"/>
      <c r="G56" s="113"/>
      <c r="H56" s="113"/>
      <c r="I56" s="113"/>
      <c r="J56" s="113"/>
      <c r="K56" s="114"/>
      <c r="L56" s="114"/>
      <c r="M56" s="114"/>
      <c r="N56" s="114"/>
      <c r="O56" s="114"/>
      <c r="P56" s="114"/>
      <c r="Q56" s="114"/>
      <c r="R56" s="114"/>
      <c r="S56" s="113"/>
      <c r="T56" s="113"/>
    </row>
    <row r="57" spans="1:20" ht="12.75">
      <c r="A57" s="65"/>
      <c r="B57" s="66"/>
      <c r="C57" s="66"/>
      <c r="D57" s="113"/>
      <c r="E57" s="113"/>
      <c r="F57" s="113"/>
      <c r="G57" s="113"/>
      <c r="H57" s="113"/>
      <c r="I57" s="113"/>
      <c r="J57" s="113"/>
      <c r="K57" s="114"/>
      <c r="L57" s="114"/>
      <c r="M57" s="114"/>
      <c r="N57" s="114"/>
      <c r="O57" s="114"/>
      <c r="P57" s="114"/>
      <c r="Q57" s="114"/>
      <c r="R57" s="114"/>
      <c r="S57" s="113"/>
      <c r="T57" s="113"/>
    </row>
    <row r="58" spans="1:20" ht="12.75">
      <c r="A58" s="65"/>
      <c r="B58" s="66"/>
      <c r="C58" s="66"/>
      <c r="D58" s="113"/>
      <c r="E58" s="113"/>
      <c r="F58" s="113"/>
      <c r="G58" s="113"/>
      <c r="H58" s="113"/>
      <c r="I58" s="113"/>
      <c r="J58" s="113"/>
      <c r="K58" s="114"/>
      <c r="L58" s="114"/>
      <c r="M58" s="114"/>
      <c r="N58" s="114"/>
      <c r="O58" s="114"/>
      <c r="P58" s="114"/>
      <c r="Q58" s="114"/>
      <c r="R58" s="114"/>
      <c r="S58" s="113"/>
      <c r="T58" s="113"/>
    </row>
    <row r="59" spans="1:20" ht="12.75">
      <c r="A59" s="65"/>
      <c r="B59" s="66"/>
      <c r="C59" s="66"/>
      <c r="D59" s="113"/>
      <c r="E59" s="113"/>
      <c r="F59" s="113"/>
      <c r="G59" s="113"/>
      <c r="H59" s="113"/>
      <c r="I59" s="113"/>
      <c r="J59" s="113"/>
      <c r="K59" s="114"/>
      <c r="L59" s="114"/>
      <c r="M59" s="114"/>
      <c r="N59" s="114"/>
      <c r="O59" s="114"/>
      <c r="P59" s="114"/>
      <c r="Q59" s="114"/>
      <c r="R59" s="114"/>
      <c r="S59" s="113"/>
      <c r="T59" s="113"/>
    </row>
    <row r="60" spans="1:20" ht="12.75">
      <c r="A60" s="65"/>
      <c r="B60" s="66"/>
      <c r="C60" s="66"/>
      <c r="D60" s="113"/>
      <c r="E60" s="113"/>
      <c r="F60" s="113"/>
      <c r="G60" s="113"/>
      <c r="H60" s="113"/>
      <c r="I60" s="113"/>
      <c r="J60" s="113"/>
      <c r="K60" s="114"/>
      <c r="L60" s="114"/>
      <c r="M60" s="114"/>
      <c r="N60" s="114"/>
      <c r="O60" s="114"/>
      <c r="P60" s="114"/>
      <c r="Q60" s="114"/>
      <c r="R60" s="114"/>
      <c r="S60" s="113"/>
      <c r="T60" s="113"/>
    </row>
    <row r="61" spans="1:20" ht="12.75">
      <c r="A61" s="65"/>
      <c r="B61" s="66"/>
      <c r="C61" s="66"/>
      <c r="D61" s="113"/>
      <c r="E61" s="113"/>
      <c r="F61" s="113"/>
      <c r="G61" s="113"/>
      <c r="H61" s="113"/>
      <c r="I61" s="113"/>
      <c r="J61" s="113"/>
      <c r="K61" s="114"/>
      <c r="L61" s="114"/>
      <c r="M61" s="114"/>
      <c r="N61" s="114"/>
      <c r="O61" s="114"/>
      <c r="P61" s="114"/>
      <c r="Q61" s="114"/>
      <c r="R61" s="114"/>
      <c r="S61" s="113"/>
      <c r="T61" s="113"/>
    </row>
    <row r="62" spans="1:20" ht="12.75">
      <c r="A62" s="65"/>
      <c r="B62" s="66"/>
      <c r="C62" s="66"/>
      <c r="D62" s="113"/>
      <c r="E62" s="113"/>
      <c r="F62" s="113"/>
      <c r="G62" s="113"/>
      <c r="H62" s="113"/>
      <c r="I62" s="113"/>
      <c r="J62" s="113"/>
      <c r="K62" s="114"/>
      <c r="L62" s="114"/>
      <c r="M62" s="114"/>
      <c r="N62" s="114"/>
      <c r="O62" s="114"/>
      <c r="P62" s="114"/>
      <c r="Q62" s="114"/>
      <c r="R62" s="114"/>
      <c r="S62" s="113"/>
      <c r="T62" s="113"/>
    </row>
    <row r="63" spans="1:20" ht="12.75">
      <c r="A63" s="65"/>
      <c r="B63" s="66"/>
      <c r="C63" s="66"/>
      <c r="D63" s="113"/>
      <c r="E63" s="113"/>
      <c r="F63" s="113"/>
      <c r="G63" s="113"/>
      <c r="H63" s="113"/>
      <c r="I63" s="113"/>
      <c r="J63" s="113"/>
      <c r="K63" s="114"/>
      <c r="L63" s="114"/>
      <c r="M63" s="114"/>
      <c r="N63" s="114"/>
      <c r="O63" s="114"/>
      <c r="P63" s="114"/>
      <c r="Q63" s="114"/>
      <c r="R63" s="114"/>
      <c r="S63" s="113"/>
      <c r="T63" s="113"/>
    </row>
    <row r="64" spans="1:20" ht="12.75">
      <c r="A64" s="65"/>
      <c r="B64" s="66"/>
      <c r="C64" s="66"/>
      <c r="D64" s="113"/>
      <c r="E64" s="113"/>
      <c r="F64" s="113"/>
      <c r="G64" s="113"/>
      <c r="H64" s="113"/>
      <c r="I64" s="113"/>
      <c r="J64" s="113"/>
      <c r="K64" s="114"/>
      <c r="L64" s="114"/>
      <c r="M64" s="114"/>
      <c r="N64" s="114"/>
      <c r="O64" s="114"/>
      <c r="P64" s="114"/>
      <c r="Q64" s="114"/>
      <c r="R64" s="114"/>
      <c r="S64" s="113"/>
      <c r="T64" s="113"/>
    </row>
    <row r="65" spans="1:20" ht="12.75">
      <c r="A65" s="65"/>
      <c r="B65" s="66"/>
      <c r="C65" s="66"/>
      <c r="D65" s="113"/>
      <c r="E65" s="113"/>
      <c r="F65" s="113"/>
      <c r="G65" s="113"/>
      <c r="H65" s="113"/>
      <c r="I65" s="113"/>
      <c r="J65" s="113"/>
      <c r="K65" s="114"/>
      <c r="L65" s="114"/>
      <c r="M65" s="114"/>
      <c r="N65" s="114"/>
      <c r="O65" s="114"/>
      <c r="P65" s="114"/>
      <c r="Q65" s="114"/>
      <c r="R65" s="114"/>
      <c r="S65" s="113"/>
      <c r="T65" s="113"/>
    </row>
    <row r="66" spans="1:20" ht="12.75">
      <c r="A66" s="65"/>
      <c r="B66" s="66"/>
      <c r="C66" s="66"/>
      <c r="D66" s="113"/>
      <c r="E66" s="113"/>
      <c r="F66" s="113"/>
      <c r="G66" s="113"/>
      <c r="H66" s="113"/>
      <c r="I66" s="113"/>
      <c r="J66" s="113"/>
      <c r="K66" s="114"/>
      <c r="L66" s="114"/>
      <c r="M66" s="114"/>
      <c r="N66" s="114"/>
      <c r="O66" s="114"/>
      <c r="P66" s="114"/>
      <c r="Q66" s="114"/>
      <c r="R66" s="114"/>
      <c r="S66" s="113"/>
      <c r="T66" s="113"/>
    </row>
    <row r="67" spans="1:20" ht="12.75">
      <c r="A67" s="65"/>
      <c r="B67" s="66"/>
      <c r="C67" s="66"/>
      <c r="D67" s="113"/>
      <c r="E67" s="113"/>
      <c r="F67" s="113"/>
      <c r="G67" s="113"/>
      <c r="H67" s="113"/>
      <c r="I67" s="113"/>
      <c r="J67" s="113"/>
      <c r="K67" s="114"/>
      <c r="L67" s="114"/>
      <c r="M67" s="114"/>
      <c r="N67" s="114"/>
      <c r="O67" s="114"/>
      <c r="P67" s="114"/>
      <c r="Q67" s="114"/>
      <c r="R67" s="114"/>
      <c r="S67" s="113"/>
      <c r="T67" s="113"/>
    </row>
    <row r="68" spans="1:20" ht="12.75">
      <c r="A68" s="65"/>
      <c r="B68" s="66"/>
      <c r="C68" s="66"/>
      <c r="D68" s="113"/>
      <c r="E68" s="113"/>
      <c r="F68" s="113"/>
      <c r="G68" s="113"/>
      <c r="H68" s="113"/>
      <c r="I68" s="113"/>
      <c r="J68" s="113"/>
      <c r="K68" s="114"/>
      <c r="L68" s="114"/>
      <c r="M68" s="114"/>
      <c r="N68" s="114"/>
      <c r="O68" s="114"/>
      <c r="P68" s="114"/>
      <c r="Q68" s="114"/>
      <c r="R68" s="114"/>
      <c r="S68" s="113"/>
      <c r="T68" s="113"/>
    </row>
    <row r="69" spans="1:20" ht="12.75">
      <c r="A69" s="65"/>
      <c r="B69" s="66"/>
      <c r="C69" s="66"/>
      <c r="D69" s="113"/>
      <c r="E69" s="113"/>
      <c r="F69" s="113"/>
      <c r="G69" s="113"/>
      <c r="H69" s="113"/>
      <c r="I69" s="113"/>
      <c r="J69" s="113"/>
      <c r="K69" s="114"/>
      <c r="L69" s="114"/>
      <c r="M69" s="114"/>
      <c r="N69" s="114"/>
      <c r="O69" s="114"/>
      <c r="P69" s="114"/>
      <c r="Q69" s="114"/>
      <c r="R69" s="114"/>
      <c r="S69" s="113"/>
      <c r="T69" s="113"/>
    </row>
    <row r="70" spans="1:20" ht="12.75">
      <c r="A70" s="65"/>
      <c r="B70" s="66"/>
      <c r="C70" s="66"/>
      <c r="D70" s="113"/>
      <c r="E70" s="113"/>
      <c r="F70" s="113"/>
      <c r="G70" s="113"/>
      <c r="H70" s="113"/>
      <c r="I70" s="113"/>
      <c r="J70" s="113"/>
      <c r="K70" s="114"/>
      <c r="L70" s="114"/>
      <c r="M70" s="114"/>
      <c r="N70" s="114"/>
      <c r="O70" s="114"/>
      <c r="P70" s="114"/>
      <c r="Q70" s="114"/>
      <c r="R70" s="114"/>
      <c r="S70" s="113"/>
      <c r="T70" s="113"/>
    </row>
    <row r="71" spans="1:20" ht="12.75">
      <c r="A71" s="65"/>
      <c r="B71" s="66"/>
      <c r="C71" s="66"/>
      <c r="D71" s="113"/>
      <c r="E71" s="113"/>
      <c r="F71" s="113"/>
      <c r="G71" s="113"/>
      <c r="H71" s="113"/>
      <c r="I71" s="113"/>
      <c r="J71" s="113"/>
      <c r="K71" s="114"/>
      <c r="L71" s="114"/>
      <c r="M71" s="114"/>
      <c r="N71" s="114"/>
      <c r="O71" s="114"/>
      <c r="P71" s="114"/>
      <c r="Q71" s="114"/>
      <c r="R71" s="114"/>
      <c r="S71" s="113"/>
      <c r="T71" s="113"/>
    </row>
    <row r="72" spans="1:20" ht="12.75">
      <c r="A72" s="65"/>
      <c r="B72" s="66"/>
      <c r="C72" s="66"/>
      <c r="D72" s="113"/>
      <c r="E72" s="113"/>
      <c r="F72" s="113"/>
      <c r="G72" s="113"/>
      <c r="H72" s="113"/>
      <c r="I72" s="113"/>
      <c r="J72" s="113"/>
      <c r="K72" s="114"/>
      <c r="L72" s="114"/>
      <c r="M72" s="114"/>
      <c r="N72" s="114"/>
      <c r="O72" s="114"/>
      <c r="P72" s="114"/>
      <c r="Q72" s="114"/>
      <c r="R72" s="114"/>
      <c r="S72" s="113"/>
      <c r="T72" s="113"/>
    </row>
    <row r="73" spans="1:20" ht="12.75">
      <c r="A73" s="65"/>
      <c r="B73" s="66"/>
      <c r="C73" s="66"/>
      <c r="D73" s="113"/>
      <c r="E73" s="113"/>
      <c r="F73" s="113"/>
      <c r="G73" s="113"/>
      <c r="H73" s="113"/>
      <c r="I73" s="113"/>
      <c r="J73" s="113"/>
      <c r="K73" s="114"/>
      <c r="L73" s="114"/>
      <c r="M73" s="114"/>
      <c r="N73" s="114"/>
      <c r="O73" s="114"/>
      <c r="P73" s="114"/>
      <c r="Q73" s="114"/>
      <c r="R73" s="114"/>
      <c r="S73" s="113"/>
      <c r="T73" s="113"/>
    </row>
    <row r="74" spans="1:20" ht="12.75">
      <c r="A74" s="65"/>
      <c r="B74" s="66"/>
      <c r="C74" s="66"/>
      <c r="D74" s="113"/>
      <c r="E74" s="113"/>
      <c r="F74" s="113"/>
      <c r="G74" s="113"/>
      <c r="H74" s="113"/>
      <c r="I74" s="113"/>
      <c r="J74" s="113"/>
      <c r="K74" s="114"/>
      <c r="L74" s="114"/>
      <c r="M74" s="114"/>
      <c r="N74" s="114"/>
      <c r="O74" s="114"/>
      <c r="P74" s="114"/>
      <c r="Q74" s="114"/>
      <c r="R74" s="114"/>
      <c r="S74" s="113"/>
      <c r="T74" s="113"/>
    </row>
    <row r="75" spans="1:20" ht="44.25" customHeight="1">
      <c r="A75" s="65"/>
      <c r="D75" s="113"/>
      <c r="E75" s="113"/>
      <c r="F75" s="113"/>
      <c r="G75" s="113"/>
      <c r="H75" s="113"/>
      <c r="I75" s="113"/>
      <c r="J75" s="113"/>
      <c r="K75" s="114"/>
      <c r="L75" s="114"/>
      <c r="M75" s="114"/>
      <c r="N75" s="114"/>
      <c r="O75" s="114"/>
      <c r="P75" s="114"/>
      <c r="Q75" s="114"/>
      <c r="R75" s="114"/>
      <c r="S75" s="113"/>
      <c r="T75" s="113"/>
    </row>
    <row r="76" spans="1:20" ht="12.75">
      <c r="A76" s="65"/>
      <c r="D76" s="113"/>
      <c r="E76" s="113"/>
      <c r="F76" s="113"/>
      <c r="G76" s="113"/>
      <c r="H76" s="113"/>
      <c r="I76" s="113"/>
      <c r="J76" s="113"/>
      <c r="K76" s="114"/>
      <c r="L76" s="114"/>
      <c r="M76" s="114"/>
      <c r="N76" s="114"/>
      <c r="O76" s="114"/>
      <c r="P76" s="114"/>
      <c r="Q76" s="114"/>
      <c r="R76" s="114"/>
      <c r="S76" s="113"/>
      <c r="T76" s="113"/>
    </row>
    <row r="77" spans="1:20" ht="12.75">
      <c r="A77" s="65"/>
      <c r="D77" s="113"/>
      <c r="E77" s="113"/>
      <c r="F77" s="113"/>
      <c r="G77" s="113"/>
      <c r="H77" s="113"/>
      <c r="I77" s="113"/>
      <c r="J77" s="113"/>
      <c r="K77" s="114"/>
      <c r="L77" s="114"/>
      <c r="M77" s="114"/>
      <c r="N77" s="114"/>
      <c r="O77" s="114"/>
      <c r="P77" s="114"/>
      <c r="Q77" s="114"/>
      <c r="R77" s="114"/>
      <c r="S77" s="113"/>
      <c r="T77" s="113"/>
    </row>
    <row r="78" spans="3:20" ht="16.5" thickBot="1">
      <c r="C78" s="67"/>
      <c r="D78" s="113"/>
      <c r="E78" s="113"/>
      <c r="F78" s="113"/>
      <c r="G78" s="113"/>
      <c r="H78" s="113"/>
      <c r="I78" s="113"/>
      <c r="J78" s="113"/>
      <c r="K78" s="114"/>
      <c r="L78" s="114"/>
      <c r="M78" s="114"/>
      <c r="N78" s="114"/>
      <c r="O78" s="114"/>
      <c r="P78" s="114"/>
      <c r="Q78" s="114"/>
      <c r="R78" s="114"/>
      <c r="S78" s="113"/>
      <c r="T78" s="113"/>
    </row>
    <row r="79" spans="4:20" ht="12.75">
      <c r="D79" s="113"/>
      <c r="E79" s="113"/>
      <c r="F79" s="113"/>
      <c r="G79" s="113"/>
      <c r="H79" s="113"/>
      <c r="I79" s="113"/>
      <c r="J79" s="113"/>
      <c r="K79" s="114"/>
      <c r="L79" s="114"/>
      <c r="M79" s="114"/>
      <c r="N79" s="114"/>
      <c r="O79" s="114"/>
      <c r="P79" s="114"/>
      <c r="Q79" s="114"/>
      <c r="R79" s="114"/>
      <c r="S79" s="113"/>
      <c r="T79" s="113"/>
    </row>
    <row r="80" spans="4:20" ht="12.75">
      <c r="D80" s="113"/>
      <c r="E80" s="113"/>
      <c r="F80" s="113"/>
      <c r="G80" s="113"/>
      <c r="H80" s="113"/>
      <c r="I80" s="113"/>
      <c r="J80" s="113"/>
      <c r="K80" s="114"/>
      <c r="L80" s="114"/>
      <c r="M80" s="114"/>
      <c r="N80" s="114"/>
      <c r="O80" s="114"/>
      <c r="P80" s="114"/>
      <c r="Q80" s="114"/>
      <c r="R80" s="114"/>
      <c r="S80" s="113"/>
      <c r="T80" s="113"/>
    </row>
    <row r="81" spans="4:20" ht="12.75">
      <c r="D81" s="113"/>
      <c r="E81" s="113"/>
      <c r="F81" s="113"/>
      <c r="G81" s="113"/>
      <c r="H81" s="113"/>
      <c r="I81" s="113"/>
      <c r="J81" s="113"/>
      <c r="K81" s="114"/>
      <c r="L81" s="114"/>
      <c r="M81" s="114"/>
      <c r="N81" s="114"/>
      <c r="O81" s="114"/>
      <c r="P81" s="114"/>
      <c r="Q81" s="114"/>
      <c r="R81" s="114"/>
      <c r="S81" s="113"/>
      <c r="T81" s="113"/>
    </row>
    <row r="82" spans="4:20" ht="12.75">
      <c r="D82" s="113"/>
      <c r="E82" s="113"/>
      <c r="F82" s="113"/>
      <c r="G82" s="113"/>
      <c r="H82" s="113"/>
      <c r="I82" s="113"/>
      <c r="J82" s="113"/>
      <c r="K82" s="114"/>
      <c r="L82" s="114"/>
      <c r="M82" s="114"/>
      <c r="N82" s="114"/>
      <c r="O82" s="114"/>
      <c r="P82" s="114"/>
      <c r="Q82" s="114"/>
      <c r="R82" s="114"/>
      <c r="S82" s="113"/>
      <c r="T82" s="113"/>
    </row>
    <row r="83" spans="4:20" ht="12.75">
      <c r="D83" s="113"/>
      <c r="E83" s="113"/>
      <c r="F83" s="113"/>
      <c r="G83" s="113"/>
      <c r="H83" s="113"/>
      <c r="I83" s="113"/>
      <c r="J83" s="113"/>
      <c r="K83" s="114"/>
      <c r="L83" s="114"/>
      <c r="M83" s="114"/>
      <c r="N83" s="114"/>
      <c r="O83" s="114"/>
      <c r="P83" s="114"/>
      <c r="Q83" s="114"/>
      <c r="R83" s="114"/>
      <c r="S83" s="113"/>
      <c r="T83" s="113"/>
    </row>
    <row r="84" spans="4:20" ht="12.75">
      <c r="D84" s="113"/>
      <c r="E84" s="113"/>
      <c r="F84" s="113"/>
      <c r="G84" s="113"/>
      <c r="H84" s="113"/>
      <c r="I84" s="113"/>
      <c r="J84" s="113"/>
      <c r="K84" s="114"/>
      <c r="L84" s="114"/>
      <c r="M84" s="114"/>
      <c r="N84" s="114"/>
      <c r="O84" s="114"/>
      <c r="P84" s="114"/>
      <c r="Q84" s="114"/>
      <c r="R84" s="114"/>
      <c r="S84" s="113"/>
      <c r="T84" s="113"/>
    </row>
    <row r="85" spans="4:20" ht="12.75">
      <c r="D85" s="113"/>
      <c r="E85" s="113"/>
      <c r="F85" s="113"/>
      <c r="G85" s="113"/>
      <c r="H85" s="113"/>
      <c r="I85" s="113"/>
      <c r="J85" s="113"/>
      <c r="K85" s="114"/>
      <c r="L85" s="114"/>
      <c r="M85" s="114"/>
      <c r="N85" s="114"/>
      <c r="O85" s="114"/>
      <c r="P85" s="114"/>
      <c r="Q85" s="114"/>
      <c r="R85" s="114"/>
      <c r="S85" s="113"/>
      <c r="T85" s="113"/>
    </row>
    <row r="86" spans="4:20" ht="12.75">
      <c r="D86" s="113"/>
      <c r="E86" s="113"/>
      <c r="F86" s="113"/>
      <c r="G86" s="113"/>
      <c r="H86" s="113"/>
      <c r="I86" s="113"/>
      <c r="J86" s="113"/>
      <c r="K86" s="114"/>
      <c r="L86" s="114"/>
      <c r="M86" s="114"/>
      <c r="N86" s="114"/>
      <c r="O86" s="114"/>
      <c r="P86" s="114"/>
      <c r="Q86" s="114"/>
      <c r="R86" s="114"/>
      <c r="S86" s="113"/>
      <c r="T86" s="113"/>
    </row>
    <row r="87" spans="4:20" ht="12.75">
      <c r="D87" s="113"/>
      <c r="E87" s="113"/>
      <c r="F87" s="113"/>
      <c r="G87" s="113"/>
      <c r="H87" s="113"/>
      <c r="I87" s="113"/>
      <c r="J87" s="113"/>
      <c r="K87" s="114"/>
      <c r="L87" s="114"/>
      <c r="M87" s="114"/>
      <c r="N87" s="114"/>
      <c r="O87" s="114"/>
      <c r="P87" s="114"/>
      <c r="Q87" s="114"/>
      <c r="R87" s="114"/>
      <c r="S87" s="113"/>
      <c r="T87" s="113"/>
    </row>
    <row r="88" spans="4:20" ht="45.75" customHeight="1">
      <c r="D88" s="113"/>
      <c r="E88" s="113"/>
      <c r="F88" s="113"/>
      <c r="G88" s="113"/>
      <c r="H88" s="113"/>
      <c r="I88" s="113"/>
      <c r="J88" s="113"/>
      <c r="K88" s="114"/>
      <c r="L88" s="114"/>
      <c r="M88" s="114"/>
      <c r="N88" s="114"/>
      <c r="O88" s="114"/>
      <c r="P88" s="114"/>
      <c r="Q88" s="114"/>
      <c r="R88" s="114"/>
      <c r="S88" s="113"/>
      <c r="T88" s="113"/>
    </row>
    <row r="89" spans="4:20" ht="12.75">
      <c r="D89" s="113"/>
      <c r="E89" s="113"/>
      <c r="F89" s="113"/>
      <c r="G89" s="113"/>
      <c r="H89" s="113"/>
      <c r="I89" s="113"/>
      <c r="J89" s="113"/>
      <c r="K89" s="114"/>
      <c r="L89" s="114"/>
      <c r="M89" s="114"/>
      <c r="N89" s="114"/>
      <c r="O89" s="114"/>
      <c r="P89" s="114"/>
      <c r="Q89" s="114"/>
      <c r="R89" s="114"/>
      <c r="S89" s="113"/>
      <c r="T89" s="113"/>
    </row>
    <row r="90" spans="4:20" ht="12.75">
      <c r="D90" s="113"/>
      <c r="E90" s="113"/>
      <c r="F90" s="113"/>
      <c r="G90" s="113"/>
      <c r="H90" s="113"/>
      <c r="I90" s="113"/>
      <c r="J90" s="113"/>
      <c r="K90" s="114"/>
      <c r="L90" s="114"/>
      <c r="M90" s="114"/>
      <c r="N90" s="114"/>
      <c r="O90" s="114"/>
      <c r="P90" s="114"/>
      <c r="Q90" s="114"/>
      <c r="R90" s="114"/>
      <c r="S90" s="113"/>
      <c r="T90" s="113"/>
    </row>
    <row r="91" spans="4:20" ht="12.75">
      <c r="D91" s="113"/>
      <c r="E91" s="113"/>
      <c r="F91" s="113"/>
      <c r="G91" s="113"/>
      <c r="H91" s="113"/>
      <c r="I91" s="113"/>
      <c r="J91" s="113"/>
      <c r="K91" s="114"/>
      <c r="L91" s="114"/>
      <c r="M91" s="114"/>
      <c r="N91" s="114"/>
      <c r="O91" s="114"/>
      <c r="P91" s="114"/>
      <c r="Q91" s="114"/>
      <c r="R91" s="114"/>
      <c r="S91" s="113"/>
      <c r="T91" s="113"/>
    </row>
    <row r="92" spans="4:20" ht="12.75">
      <c r="D92" s="113"/>
      <c r="E92" s="113"/>
      <c r="F92" s="113"/>
      <c r="G92" s="113"/>
      <c r="H92" s="113"/>
      <c r="I92" s="113"/>
      <c r="J92" s="113"/>
      <c r="K92" s="114"/>
      <c r="L92" s="114"/>
      <c r="M92" s="114"/>
      <c r="N92" s="114"/>
      <c r="O92" s="114"/>
      <c r="P92" s="114"/>
      <c r="Q92" s="114"/>
      <c r="R92" s="114"/>
      <c r="S92" s="113"/>
      <c r="T92" s="113"/>
    </row>
    <row r="93" spans="4:20" ht="12.75">
      <c r="D93" s="113"/>
      <c r="E93" s="113"/>
      <c r="F93" s="113"/>
      <c r="G93" s="113"/>
      <c r="H93" s="113"/>
      <c r="I93" s="113"/>
      <c r="J93" s="113"/>
      <c r="K93" s="114"/>
      <c r="L93" s="114"/>
      <c r="M93" s="114"/>
      <c r="N93" s="114"/>
      <c r="O93" s="114"/>
      <c r="P93" s="114"/>
      <c r="Q93" s="114"/>
      <c r="R93" s="114"/>
      <c r="S93" s="113"/>
      <c r="T93" s="113"/>
    </row>
    <row r="94" spans="4:20" ht="12.75">
      <c r="D94" s="113"/>
      <c r="E94" s="113"/>
      <c r="F94" s="113"/>
      <c r="G94" s="113"/>
      <c r="H94" s="113"/>
      <c r="I94" s="113"/>
      <c r="J94" s="113"/>
      <c r="K94" s="114"/>
      <c r="L94" s="114"/>
      <c r="M94" s="114"/>
      <c r="N94" s="114"/>
      <c r="O94" s="114"/>
      <c r="P94" s="114"/>
      <c r="Q94" s="114"/>
      <c r="R94" s="114"/>
      <c r="S94" s="113"/>
      <c r="T94" s="113"/>
    </row>
    <row r="95" spans="4:20" ht="12.75">
      <c r="D95" s="113"/>
      <c r="E95" s="113"/>
      <c r="F95" s="113"/>
      <c r="G95" s="113"/>
      <c r="H95" s="113"/>
      <c r="I95" s="113"/>
      <c r="J95" s="113"/>
      <c r="K95" s="114"/>
      <c r="L95" s="114"/>
      <c r="M95" s="114"/>
      <c r="N95" s="114"/>
      <c r="O95" s="114"/>
      <c r="P95" s="114"/>
      <c r="Q95" s="114"/>
      <c r="R95" s="114"/>
      <c r="S95" s="113"/>
      <c r="T95" s="113"/>
    </row>
    <row r="96" spans="4:20" ht="12.75">
      <c r="D96" s="113"/>
      <c r="E96" s="113"/>
      <c r="F96" s="113"/>
      <c r="G96" s="113"/>
      <c r="H96" s="113"/>
      <c r="I96" s="113"/>
      <c r="J96" s="113"/>
      <c r="K96" s="114"/>
      <c r="L96" s="114"/>
      <c r="M96" s="114"/>
      <c r="N96" s="114"/>
      <c r="O96" s="114"/>
      <c r="P96" s="114"/>
      <c r="Q96" s="114"/>
      <c r="R96" s="114"/>
      <c r="S96" s="113"/>
      <c r="T96" s="113"/>
    </row>
    <row r="97" spans="4:20" ht="12.75">
      <c r="D97" s="113"/>
      <c r="E97" s="113"/>
      <c r="F97" s="113"/>
      <c r="G97" s="113"/>
      <c r="H97" s="113"/>
      <c r="I97" s="113"/>
      <c r="J97" s="113"/>
      <c r="K97" s="114"/>
      <c r="L97" s="114"/>
      <c r="M97" s="114"/>
      <c r="N97" s="114"/>
      <c r="O97" s="114"/>
      <c r="P97" s="114"/>
      <c r="Q97" s="114"/>
      <c r="R97" s="114"/>
      <c r="S97" s="113"/>
      <c r="T97" s="113"/>
    </row>
    <row r="98" spans="4:20" ht="12.75">
      <c r="D98" s="113"/>
      <c r="E98" s="113"/>
      <c r="F98" s="113"/>
      <c r="G98" s="113"/>
      <c r="H98" s="113"/>
      <c r="I98" s="113"/>
      <c r="J98" s="113"/>
      <c r="K98" s="114"/>
      <c r="L98" s="114"/>
      <c r="M98" s="114"/>
      <c r="N98" s="114"/>
      <c r="O98" s="114"/>
      <c r="P98" s="114"/>
      <c r="Q98" s="114"/>
      <c r="R98" s="114"/>
      <c r="S98" s="113"/>
      <c r="T98" s="113"/>
    </row>
    <row r="99" spans="4:20" ht="12.75">
      <c r="D99" s="113"/>
      <c r="E99" s="113"/>
      <c r="F99" s="113"/>
      <c r="G99" s="113"/>
      <c r="H99" s="113"/>
      <c r="I99" s="113"/>
      <c r="J99" s="113"/>
      <c r="K99" s="114"/>
      <c r="L99" s="114"/>
      <c r="M99" s="114"/>
      <c r="N99" s="114"/>
      <c r="O99" s="114"/>
      <c r="P99" s="114"/>
      <c r="Q99" s="114"/>
      <c r="R99" s="114"/>
      <c r="S99" s="113"/>
      <c r="T99" s="113"/>
    </row>
    <row r="100" spans="4:20" ht="12.75">
      <c r="D100" s="113"/>
      <c r="E100" s="113"/>
      <c r="F100" s="113"/>
      <c r="G100" s="113"/>
      <c r="H100" s="113"/>
      <c r="I100" s="113"/>
      <c r="J100" s="113"/>
      <c r="K100" s="114"/>
      <c r="L100" s="114"/>
      <c r="M100" s="114"/>
      <c r="N100" s="114"/>
      <c r="O100" s="114"/>
      <c r="P100" s="114"/>
      <c r="Q100" s="114"/>
      <c r="R100" s="114"/>
      <c r="S100" s="113"/>
      <c r="T100" s="113"/>
    </row>
    <row r="101" spans="4:20" ht="12.75">
      <c r="D101" s="113"/>
      <c r="E101" s="113"/>
      <c r="F101" s="113"/>
      <c r="G101" s="113"/>
      <c r="H101" s="113"/>
      <c r="I101" s="113"/>
      <c r="J101" s="113"/>
      <c r="K101" s="114"/>
      <c r="L101" s="114"/>
      <c r="M101" s="114"/>
      <c r="N101" s="114"/>
      <c r="O101" s="114"/>
      <c r="P101" s="114"/>
      <c r="Q101" s="114"/>
      <c r="R101" s="114"/>
      <c r="S101" s="113"/>
      <c r="T101" s="113"/>
    </row>
    <row r="102" spans="4:20" ht="12.75">
      <c r="D102" s="113"/>
      <c r="E102" s="113"/>
      <c r="F102" s="113"/>
      <c r="G102" s="113"/>
      <c r="H102" s="113"/>
      <c r="I102" s="113"/>
      <c r="J102" s="113"/>
      <c r="K102" s="114"/>
      <c r="L102" s="114"/>
      <c r="M102" s="114"/>
      <c r="N102" s="114"/>
      <c r="O102" s="114"/>
      <c r="P102" s="114"/>
      <c r="Q102" s="114"/>
      <c r="R102" s="114"/>
      <c r="S102" s="113"/>
      <c r="T102" s="113"/>
    </row>
    <row r="103" spans="4:20" ht="12.75">
      <c r="D103" s="113"/>
      <c r="E103" s="113"/>
      <c r="F103" s="113"/>
      <c r="G103" s="113"/>
      <c r="H103" s="113"/>
      <c r="I103" s="113"/>
      <c r="J103" s="113"/>
      <c r="K103" s="114"/>
      <c r="L103" s="114"/>
      <c r="M103" s="114"/>
      <c r="N103" s="114"/>
      <c r="O103" s="114"/>
      <c r="P103" s="114"/>
      <c r="Q103" s="114"/>
      <c r="R103" s="114"/>
      <c r="S103" s="113"/>
      <c r="T103" s="113"/>
    </row>
    <row r="104" spans="4:20" ht="12.75">
      <c r="D104" s="113"/>
      <c r="E104" s="113"/>
      <c r="F104" s="113"/>
      <c r="G104" s="113"/>
      <c r="H104" s="113"/>
      <c r="I104" s="113"/>
      <c r="J104" s="113"/>
      <c r="K104" s="114"/>
      <c r="L104" s="114"/>
      <c r="M104" s="114"/>
      <c r="N104" s="114"/>
      <c r="O104" s="114"/>
      <c r="P104" s="114"/>
      <c r="Q104" s="114"/>
      <c r="R104" s="114"/>
      <c r="S104" s="113"/>
      <c r="T104" s="113"/>
    </row>
    <row r="105" spans="4:20" ht="12.75">
      <c r="D105" s="113"/>
      <c r="E105" s="113"/>
      <c r="F105" s="113"/>
      <c r="G105" s="113"/>
      <c r="H105" s="113"/>
      <c r="I105" s="113"/>
      <c r="J105" s="113"/>
      <c r="K105" s="114"/>
      <c r="L105" s="114"/>
      <c r="M105" s="114"/>
      <c r="N105" s="114"/>
      <c r="O105" s="114"/>
      <c r="P105" s="114"/>
      <c r="Q105" s="114"/>
      <c r="R105" s="114"/>
      <c r="S105" s="113"/>
      <c r="T105" s="113"/>
    </row>
    <row r="106" spans="4:20" ht="12.75">
      <c r="D106" s="113"/>
      <c r="E106" s="113"/>
      <c r="F106" s="113"/>
      <c r="G106" s="113"/>
      <c r="H106" s="113"/>
      <c r="I106" s="113"/>
      <c r="J106" s="113"/>
      <c r="K106" s="114"/>
      <c r="L106" s="114"/>
      <c r="M106" s="114"/>
      <c r="N106" s="114"/>
      <c r="O106" s="114"/>
      <c r="P106" s="114"/>
      <c r="Q106" s="114"/>
      <c r="R106" s="114"/>
      <c r="S106" s="113"/>
      <c r="T106" s="113"/>
    </row>
    <row r="107" spans="4:20" ht="12.75">
      <c r="D107" s="113"/>
      <c r="E107" s="113"/>
      <c r="F107" s="113"/>
      <c r="G107" s="113"/>
      <c r="H107" s="113"/>
      <c r="I107" s="113"/>
      <c r="J107" s="113"/>
      <c r="K107" s="114"/>
      <c r="L107" s="114"/>
      <c r="M107" s="114"/>
      <c r="N107" s="114"/>
      <c r="O107" s="114"/>
      <c r="P107" s="114"/>
      <c r="Q107" s="114"/>
      <c r="R107" s="114"/>
      <c r="S107" s="113"/>
      <c r="T107" s="113"/>
    </row>
    <row r="108" spans="4:20" ht="12.75">
      <c r="D108" s="113"/>
      <c r="E108" s="113"/>
      <c r="F108" s="113"/>
      <c r="G108" s="113"/>
      <c r="H108" s="113"/>
      <c r="I108" s="113"/>
      <c r="J108" s="113"/>
      <c r="K108" s="114"/>
      <c r="L108" s="114"/>
      <c r="M108" s="114"/>
      <c r="N108" s="114"/>
      <c r="O108" s="114"/>
      <c r="P108" s="114"/>
      <c r="Q108" s="114"/>
      <c r="R108" s="114"/>
      <c r="S108" s="113"/>
      <c r="T108" s="113"/>
    </row>
    <row r="109" spans="4:20" ht="12.75">
      <c r="D109" s="113"/>
      <c r="E109" s="113"/>
      <c r="F109" s="113"/>
      <c r="G109" s="113"/>
      <c r="H109" s="113"/>
      <c r="I109" s="113"/>
      <c r="J109" s="113"/>
      <c r="K109" s="114"/>
      <c r="L109" s="114"/>
      <c r="M109" s="114"/>
      <c r="N109" s="114"/>
      <c r="O109" s="114"/>
      <c r="P109" s="114"/>
      <c r="Q109" s="114"/>
      <c r="R109" s="114"/>
      <c r="S109" s="113"/>
      <c r="T109" s="113"/>
    </row>
    <row r="110" spans="4:20" ht="12.75">
      <c r="D110" s="113"/>
      <c r="E110" s="113"/>
      <c r="F110" s="113"/>
      <c r="G110" s="113"/>
      <c r="H110" s="113"/>
      <c r="I110" s="113"/>
      <c r="J110" s="113"/>
      <c r="K110" s="114"/>
      <c r="L110" s="114"/>
      <c r="M110" s="114"/>
      <c r="N110" s="114"/>
      <c r="O110" s="114"/>
      <c r="P110" s="114"/>
      <c r="Q110" s="114"/>
      <c r="R110" s="114"/>
      <c r="S110" s="113"/>
      <c r="T110" s="113"/>
    </row>
    <row r="111" spans="4:20" ht="12.75">
      <c r="D111" s="113"/>
      <c r="E111" s="113"/>
      <c r="F111" s="113"/>
      <c r="G111" s="113"/>
      <c r="H111" s="113"/>
      <c r="I111" s="113"/>
      <c r="J111" s="113"/>
      <c r="K111" s="114"/>
      <c r="L111" s="114"/>
      <c r="M111" s="114"/>
      <c r="N111" s="114"/>
      <c r="O111" s="114"/>
      <c r="P111" s="114"/>
      <c r="Q111" s="114"/>
      <c r="R111" s="114"/>
      <c r="S111" s="113"/>
      <c r="T111" s="113"/>
    </row>
    <row r="112" spans="4:20" ht="12.75">
      <c r="D112" s="113"/>
      <c r="E112" s="113"/>
      <c r="F112" s="113"/>
      <c r="G112" s="113"/>
      <c r="H112" s="113"/>
      <c r="I112" s="113"/>
      <c r="J112" s="113"/>
      <c r="K112" s="114"/>
      <c r="L112" s="114"/>
      <c r="M112" s="114"/>
      <c r="N112" s="114"/>
      <c r="O112" s="114"/>
      <c r="P112" s="114"/>
      <c r="Q112" s="114"/>
      <c r="R112" s="114"/>
      <c r="S112" s="113"/>
      <c r="T112" s="113"/>
    </row>
    <row r="113" spans="4:20" ht="12.75">
      <c r="D113" s="113"/>
      <c r="E113" s="113"/>
      <c r="F113" s="113"/>
      <c r="G113" s="113"/>
      <c r="H113" s="113"/>
      <c r="I113" s="113"/>
      <c r="J113" s="113"/>
      <c r="K113" s="114"/>
      <c r="L113" s="114"/>
      <c r="M113" s="114"/>
      <c r="N113" s="114"/>
      <c r="O113" s="114"/>
      <c r="P113" s="114"/>
      <c r="Q113" s="114"/>
      <c r="R113" s="114"/>
      <c r="S113" s="113"/>
      <c r="T113" s="113"/>
    </row>
    <row r="114" spans="4:20" ht="12.75">
      <c r="D114" s="113"/>
      <c r="E114" s="113"/>
      <c r="F114" s="113"/>
      <c r="G114" s="113"/>
      <c r="H114" s="113"/>
      <c r="I114" s="113"/>
      <c r="J114" s="113"/>
      <c r="K114" s="114"/>
      <c r="L114" s="114"/>
      <c r="M114" s="114"/>
      <c r="N114" s="114"/>
      <c r="O114" s="114"/>
      <c r="P114" s="114"/>
      <c r="Q114" s="114"/>
      <c r="R114" s="114"/>
      <c r="S114" s="113"/>
      <c r="T114" s="113"/>
    </row>
    <row r="115" spans="4:20" ht="12.75">
      <c r="D115" s="113"/>
      <c r="E115" s="113"/>
      <c r="F115" s="113"/>
      <c r="G115" s="113"/>
      <c r="H115" s="113"/>
      <c r="I115" s="113"/>
      <c r="J115" s="113"/>
      <c r="K115" s="114"/>
      <c r="L115" s="114"/>
      <c r="M115" s="114"/>
      <c r="N115" s="114"/>
      <c r="O115" s="114"/>
      <c r="P115" s="114"/>
      <c r="Q115" s="114"/>
      <c r="R115" s="114"/>
      <c r="S115" s="113"/>
      <c r="T115" s="113"/>
    </row>
    <row r="116" spans="4:20" ht="12.75">
      <c r="D116" s="113"/>
      <c r="E116" s="113"/>
      <c r="F116" s="113"/>
      <c r="G116" s="113"/>
      <c r="H116" s="113"/>
      <c r="I116" s="113"/>
      <c r="J116" s="113"/>
      <c r="K116" s="114"/>
      <c r="L116" s="114"/>
      <c r="M116" s="114"/>
      <c r="N116" s="114"/>
      <c r="O116" s="114"/>
      <c r="P116" s="114"/>
      <c r="Q116" s="114"/>
      <c r="R116" s="114"/>
      <c r="S116" s="113"/>
      <c r="T116" s="113"/>
    </row>
    <row r="117" spans="4:20" ht="12.75">
      <c r="D117" s="113"/>
      <c r="E117" s="113"/>
      <c r="F117" s="113"/>
      <c r="G117" s="113"/>
      <c r="H117" s="113"/>
      <c r="I117" s="113"/>
      <c r="J117" s="113"/>
      <c r="K117" s="114"/>
      <c r="L117" s="114"/>
      <c r="M117" s="114"/>
      <c r="N117" s="114"/>
      <c r="O117" s="114"/>
      <c r="P117" s="114"/>
      <c r="Q117" s="114"/>
      <c r="R117" s="114"/>
      <c r="S117" s="113"/>
      <c r="T117" s="113"/>
    </row>
    <row r="118" spans="4:20" ht="12.75">
      <c r="D118" s="113"/>
      <c r="E118" s="113"/>
      <c r="F118" s="113"/>
      <c r="G118" s="113"/>
      <c r="H118" s="113"/>
      <c r="I118" s="113"/>
      <c r="J118" s="113"/>
      <c r="K118" s="114"/>
      <c r="L118" s="114"/>
      <c r="M118" s="114"/>
      <c r="N118" s="114"/>
      <c r="O118" s="114"/>
      <c r="P118" s="114"/>
      <c r="Q118" s="114"/>
      <c r="R118" s="114"/>
      <c r="S118" s="113"/>
      <c r="T118" s="113"/>
    </row>
    <row r="119" spans="4:20" ht="12.75">
      <c r="D119" s="113"/>
      <c r="E119" s="113"/>
      <c r="F119" s="113"/>
      <c r="G119" s="113"/>
      <c r="H119" s="113"/>
      <c r="I119" s="113"/>
      <c r="J119" s="113"/>
      <c r="K119" s="114"/>
      <c r="L119" s="114"/>
      <c r="M119" s="114"/>
      <c r="N119" s="114"/>
      <c r="O119" s="114"/>
      <c r="P119" s="114"/>
      <c r="Q119" s="114"/>
      <c r="R119" s="114"/>
      <c r="S119" s="113"/>
      <c r="T119" s="113"/>
    </row>
    <row r="120" spans="4:20" ht="12.75">
      <c r="D120" s="113"/>
      <c r="E120" s="113"/>
      <c r="F120" s="113"/>
      <c r="G120" s="113"/>
      <c r="H120" s="113"/>
      <c r="I120" s="113"/>
      <c r="J120" s="113"/>
      <c r="K120" s="114"/>
      <c r="L120" s="114"/>
      <c r="M120" s="114"/>
      <c r="N120" s="114"/>
      <c r="O120" s="114"/>
      <c r="P120" s="114"/>
      <c r="Q120" s="114"/>
      <c r="R120" s="114"/>
      <c r="S120" s="113"/>
      <c r="T120" s="113"/>
    </row>
    <row r="121" spans="4:20" ht="12.75">
      <c r="D121" s="113"/>
      <c r="E121" s="113"/>
      <c r="F121" s="113"/>
      <c r="G121" s="113"/>
      <c r="H121" s="113"/>
      <c r="I121" s="113"/>
      <c r="J121" s="113"/>
      <c r="K121" s="114"/>
      <c r="L121" s="114"/>
      <c r="M121" s="114"/>
      <c r="N121" s="114"/>
      <c r="O121" s="114"/>
      <c r="P121" s="114"/>
      <c r="Q121" s="114"/>
      <c r="R121" s="114"/>
      <c r="S121" s="113"/>
      <c r="T121" s="113"/>
    </row>
    <row r="122" spans="4:20" ht="12.75">
      <c r="D122" s="113"/>
      <c r="E122" s="113"/>
      <c r="F122" s="113"/>
      <c r="G122" s="113"/>
      <c r="H122" s="113"/>
      <c r="I122" s="113"/>
      <c r="J122" s="113"/>
      <c r="K122" s="114"/>
      <c r="L122" s="114"/>
      <c r="M122" s="114"/>
      <c r="N122" s="114"/>
      <c r="O122" s="114"/>
      <c r="P122" s="114"/>
      <c r="Q122" s="114"/>
      <c r="R122" s="114"/>
      <c r="S122" s="113"/>
      <c r="T122" s="113"/>
    </row>
    <row r="123" spans="4:20" ht="12.75">
      <c r="D123" s="113"/>
      <c r="E123" s="113"/>
      <c r="F123" s="113"/>
      <c r="G123" s="113"/>
      <c r="H123" s="113"/>
      <c r="I123" s="113"/>
      <c r="J123" s="113"/>
      <c r="K123" s="114"/>
      <c r="L123" s="114"/>
      <c r="M123" s="114"/>
      <c r="N123" s="114"/>
      <c r="O123" s="114"/>
      <c r="P123" s="114"/>
      <c r="Q123" s="114"/>
      <c r="R123" s="114"/>
      <c r="S123" s="113"/>
      <c r="T123" s="113"/>
    </row>
    <row r="124" spans="4:20" ht="12.75">
      <c r="D124" s="113"/>
      <c r="E124" s="113"/>
      <c r="F124" s="113"/>
      <c r="G124" s="113"/>
      <c r="H124" s="113"/>
      <c r="I124" s="113"/>
      <c r="J124" s="113"/>
      <c r="K124" s="114"/>
      <c r="L124" s="114"/>
      <c r="M124" s="114"/>
      <c r="N124" s="114"/>
      <c r="O124" s="114"/>
      <c r="P124" s="114"/>
      <c r="Q124" s="114"/>
      <c r="R124" s="114"/>
      <c r="S124" s="113"/>
      <c r="T124" s="113"/>
    </row>
    <row r="125" spans="4:20" ht="12.75">
      <c r="D125" s="113"/>
      <c r="E125" s="113"/>
      <c r="F125" s="113"/>
      <c r="G125" s="113"/>
      <c r="H125" s="113"/>
      <c r="I125" s="113"/>
      <c r="J125" s="113"/>
      <c r="K125" s="114"/>
      <c r="L125" s="114"/>
      <c r="M125" s="114"/>
      <c r="N125" s="114"/>
      <c r="O125" s="114"/>
      <c r="P125" s="114"/>
      <c r="Q125" s="114"/>
      <c r="R125" s="114"/>
      <c r="S125" s="113"/>
      <c r="T125" s="113"/>
    </row>
    <row r="126" spans="4:20" ht="12.75">
      <c r="D126" s="113"/>
      <c r="E126" s="113"/>
      <c r="F126" s="113"/>
      <c r="G126" s="113"/>
      <c r="H126" s="113"/>
      <c r="I126" s="113"/>
      <c r="J126" s="113"/>
      <c r="K126" s="114"/>
      <c r="L126" s="114"/>
      <c r="M126" s="114"/>
      <c r="N126" s="114"/>
      <c r="O126" s="114"/>
      <c r="P126" s="114"/>
      <c r="Q126" s="114"/>
      <c r="R126" s="114"/>
      <c r="S126" s="113"/>
      <c r="T126" s="113"/>
    </row>
    <row r="127" spans="4:20" ht="12.75">
      <c r="D127" s="113"/>
      <c r="E127" s="113"/>
      <c r="F127" s="113"/>
      <c r="G127" s="113"/>
      <c r="H127" s="113"/>
      <c r="I127" s="113"/>
      <c r="J127" s="113"/>
      <c r="K127" s="114"/>
      <c r="L127" s="114"/>
      <c r="M127" s="114"/>
      <c r="N127" s="114"/>
      <c r="O127" s="114"/>
      <c r="P127" s="114"/>
      <c r="Q127" s="114"/>
      <c r="R127" s="114"/>
      <c r="S127" s="113"/>
      <c r="T127" s="113"/>
    </row>
    <row r="128" spans="4:20" ht="12.75">
      <c r="D128" s="113"/>
      <c r="E128" s="113"/>
      <c r="F128" s="113"/>
      <c r="G128" s="113"/>
      <c r="H128" s="113"/>
      <c r="I128" s="113"/>
      <c r="J128" s="113"/>
      <c r="K128" s="114"/>
      <c r="L128" s="114"/>
      <c r="M128" s="114"/>
      <c r="N128" s="114"/>
      <c r="O128" s="114"/>
      <c r="P128" s="114"/>
      <c r="Q128" s="114"/>
      <c r="R128" s="114"/>
      <c r="S128" s="113"/>
      <c r="T128" s="113"/>
    </row>
    <row r="129" spans="4:20" ht="12.75">
      <c r="D129" s="113"/>
      <c r="E129" s="113"/>
      <c r="F129" s="113"/>
      <c r="G129" s="113"/>
      <c r="H129" s="113"/>
      <c r="I129" s="113"/>
      <c r="J129" s="113"/>
      <c r="K129" s="114"/>
      <c r="L129" s="114"/>
      <c r="M129" s="114"/>
      <c r="N129" s="114"/>
      <c r="O129" s="114"/>
      <c r="P129" s="114"/>
      <c r="Q129" s="114"/>
      <c r="R129" s="114"/>
      <c r="S129" s="113"/>
      <c r="T129" s="113"/>
    </row>
    <row r="130" spans="4:20" ht="12.75">
      <c r="D130" s="113"/>
      <c r="E130" s="113"/>
      <c r="F130" s="113"/>
      <c r="G130" s="113"/>
      <c r="H130" s="113"/>
      <c r="I130" s="113"/>
      <c r="J130" s="113"/>
      <c r="K130" s="114"/>
      <c r="L130" s="114"/>
      <c r="M130" s="114"/>
      <c r="N130" s="114"/>
      <c r="O130" s="114"/>
      <c r="P130" s="114"/>
      <c r="Q130" s="114"/>
      <c r="R130" s="114"/>
      <c r="S130" s="113"/>
      <c r="T130" s="113"/>
    </row>
    <row r="131" spans="4:20" ht="12.75">
      <c r="D131" s="113"/>
      <c r="E131" s="113"/>
      <c r="F131" s="113"/>
      <c r="G131" s="113"/>
      <c r="H131" s="113"/>
      <c r="I131" s="113"/>
      <c r="J131" s="113"/>
      <c r="K131" s="114"/>
      <c r="L131" s="114"/>
      <c r="M131" s="114"/>
      <c r="N131" s="114"/>
      <c r="O131" s="114"/>
      <c r="P131" s="114"/>
      <c r="Q131" s="114"/>
      <c r="R131" s="114"/>
      <c r="S131" s="113"/>
      <c r="T131" s="113"/>
    </row>
    <row r="132" spans="4:20" ht="12.75">
      <c r="D132" s="113"/>
      <c r="E132" s="113"/>
      <c r="F132" s="113"/>
      <c r="G132" s="113"/>
      <c r="H132" s="113"/>
      <c r="I132" s="113"/>
      <c r="J132" s="113"/>
      <c r="K132" s="114"/>
      <c r="L132" s="114"/>
      <c r="M132" s="114"/>
      <c r="N132" s="114"/>
      <c r="O132" s="114"/>
      <c r="P132" s="114"/>
      <c r="Q132" s="114"/>
      <c r="R132" s="114"/>
      <c r="S132" s="113"/>
      <c r="T132" s="113"/>
    </row>
    <row r="133" spans="4:20" ht="12.75">
      <c r="D133" s="113"/>
      <c r="E133" s="113"/>
      <c r="F133" s="113"/>
      <c r="G133" s="113"/>
      <c r="H133" s="113"/>
      <c r="I133" s="113"/>
      <c r="J133" s="113"/>
      <c r="K133" s="114"/>
      <c r="L133" s="114"/>
      <c r="M133" s="114"/>
      <c r="N133" s="114"/>
      <c r="O133" s="114"/>
      <c r="P133" s="114"/>
      <c r="Q133" s="114"/>
      <c r="R133" s="114"/>
      <c r="S133" s="113"/>
      <c r="T133" s="113"/>
    </row>
    <row r="134" spans="4:20" ht="12.75">
      <c r="D134" s="113"/>
      <c r="E134" s="113"/>
      <c r="F134" s="113"/>
      <c r="G134" s="113"/>
      <c r="H134" s="113"/>
      <c r="I134" s="113"/>
      <c r="J134" s="113"/>
      <c r="K134" s="114"/>
      <c r="L134" s="114"/>
      <c r="M134" s="114"/>
      <c r="N134" s="114"/>
      <c r="O134" s="114"/>
      <c r="P134" s="114"/>
      <c r="Q134" s="114"/>
      <c r="R134" s="114"/>
      <c r="S134" s="113"/>
      <c r="T134" s="113"/>
    </row>
    <row r="135" spans="4:20" ht="12.75">
      <c r="D135" s="113"/>
      <c r="E135" s="113"/>
      <c r="F135" s="113"/>
      <c r="G135" s="113"/>
      <c r="H135" s="113"/>
      <c r="I135" s="113"/>
      <c r="J135" s="113"/>
      <c r="K135" s="114"/>
      <c r="L135" s="114"/>
      <c r="M135" s="114"/>
      <c r="N135" s="114"/>
      <c r="O135" s="114"/>
      <c r="P135" s="114"/>
      <c r="Q135" s="114"/>
      <c r="R135" s="114"/>
      <c r="S135" s="113"/>
      <c r="T135" s="113"/>
    </row>
    <row r="136" spans="4:20" ht="12.75">
      <c r="D136" s="113"/>
      <c r="E136" s="113"/>
      <c r="F136" s="113"/>
      <c r="G136" s="113"/>
      <c r="H136" s="113"/>
      <c r="I136" s="113"/>
      <c r="J136" s="113"/>
      <c r="K136" s="114"/>
      <c r="L136" s="114"/>
      <c r="M136" s="114"/>
      <c r="N136" s="114"/>
      <c r="O136" s="114"/>
      <c r="P136" s="114"/>
      <c r="Q136" s="114"/>
      <c r="R136" s="114"/>
      <c r="S136" s="113"/>
      <c r="T136" s="113"/>
    </row>
    <row r="137" spans="4:20" ht="12.75">
      <c r="D137" s="113"/>
      <c r="E137" s="113"/>
      <c r="F137" s="113"/>
      <c r="G137" s="113"/>
      <c r="H137" s="113"/>
      <c r="I137" s="113"/>
      <c r="J137" s="113"/>
      <c r="K137" s="114"/>
      <c r="L137" s="114"/>
      <c r="M137" s="114"/>
      <c r="N137" s="114"/>
      <c r="O137" s="114"/>
      <c r="P137" s="114"/>
      <c r="Q137" s="114"/>
      <c r="R137" s="114"/>
      <c r="S137" s="113"/>
      <c r="T137" s="113"/>
    </row>
    <row r="138" spans="4:20" ht="12.75">
      <c r="D138" s="113"/>
      <c r="E138" s="113"/>
      <c r="F138" s="113"/>
      <c r="G138" s="113"/>
      <c r="H138" s="113"/>
      <c r="I138" s="113"/>
      <c r="J138" s="113"/>
      <c r="K138" s="114"/>
      <c r="L138" s="114"/>
      <c r="M138" s="114"/>
      <c r="N138" s="114"/>
      <c r="O138" s="114"/>
      <c r="P138" s="114"/>
      <c r="Q138" s="114"/>
      <c r="R138" s="114"/>
      <c r="S138" s="113"/>
      <c r="T138" s="113"/>
    </row>
    <row r="139" spans="4:20" ht="12.75">
      <c r="D139" s="113"/>
      <c r="E139" s="113"/>
      <c r="F139" s="113"/>
      <c r="G139" s="113"/>
      <c r="H139" s="113"/>
      <c r="I139" s="113"/>
      <c r="J139" s="113"/>
      <c r="K139" s="114"/>
      <c r="L139" s="114"/>
      <c r="M139" s="114"/>
      <c r="N139" s="114"/>
      <c r="O139" s="114"/>
      <c r="P139" s="114"/>
      <c r="Q139" s="114"/>
      <c r="R139" s="114"/>
      <c r="S139" s="113"/>
      <c r="T139" s="113"/>
    </row>
    <row r="140" spans="4:20" ht="12.75">
      <c r="D140" s="113"/>
      <c r="E140" s="113"/>
      <c r="F140" s="113"/>
      <c r="G140" s="113"/>
      <c r="H140" s="113"/>
      <c r="I140" s="113"/>
      <c r="J140" s="113"/>
      <c r="K140" s="114"/>
      <c r="L140" s="114"/>
      <c r="M140" s="114"/>
      <c r="N140" s="114"/>
      <c r="O140" s="114"/>
      <c r="P140" s="114"/>
      <c r="Q140" s="114"/>
      <c r="R140" s="114"/>
      <c r="S140" s="113"/>
      <c r="T140" s="113"/>
    </row>
    <row r="141" spans="4:20" ht="12.75">
      <c r="D141" s="113"/>
      <c r="E141" s="113"/>
      <c r="F141" s="113"/>
      <c r="G141" s="113"/>
      <c r="H141" s="113"/>
      <c r="I141" s="113"/>
      <c r="J141" s="113"/>
      <c r="K141" s="114"/>
      <c r="L141" s="114"/>
      <c r="M141" s="114"/>
      <c r="N141" s="114"/>
      <c r="O141" s="114"/>
      <c r="P141" s="114"/>
      <c r="Q141" s="114"/>
      <c r="R141" s="114"/>
      <c r="S141" s="113"/>
      <c r="T141" s="113"/>
    </row>
    <row r="142" spans="4:20" ht="12.75">
      <c r="D142" s="113"/>
      <c r="E142" s="113"/>
      <c r="F142" s="113"/>
      <c r="G142" s="113"/>
      <c r="H142" s="113"/>
      <c r="I142" s="113"/>
      <c r="J142" s="113"/>
      <c r="K142" s="114"/>
      <c r="L142" s="114"/>
      <c r="M142" s="114"/>
      <c r="N142" s="114"/>
      <c r="O142" s="114"/>
      <c r="P142" s="114"/>
      <c r="Q142" s="114"/>
      <c r="R142" s="114"/>
      <c r="S142" s="113"/>
      <c r="T142" s="113"/>
    </row>
    <row r="143" spans="4:20" ht="12.75">
      <c r="D143" s="113"/>
      <c r="E143" s="113"/>
      <c r="F143" s="113"/>
      <c r="G143" s="113"/>
      <c r="H143" s="113"/>
      <c r="I143" s="113"/>
      <c r="J143" s="113"/>
      <c r="K143" s="114"/>
      <c r="L143" s="114"/>
      <c r="M143" s="114"/>
      <c r="N143" s="114"/>
      <c r="O143" s="114"/>
      <c r="P143" s="114"/>
      <c r="Q143" s="114"/>
      <c r="R143" s="114"/>
      <c r="S143" s="113"/>
      <c r="T143" s="113"/>
    </row>
    <row r="144" spans="4:20" ht="12.75">
      <c r="D144" s="113"/>
      <c r="E144" s="113"/>
      <c r="F144" s="113"/>
      <c r="G144" s="113"/>
      <c r="H144" s="113"/>
      <c r="I144" s="113"/>
      <c r="J144" s="113"/>
      <c r="K144" s="114"/>
      <c r="L144" s="114"/>
      <c r="M144" s="114"/>
      <c r="N144" s="114"/>
      <c r="O144" s="114"/>
      <c r="P144" s="114"/>
      <c r="Q144" s="114"/>
      <c r="R144" s="114"/>
      <c r="S144" s="113"/>
      <c r="T144" s="113"/>
    </row>
    <row r="145" spans="4:20" ht="12.75">
      <c r="D145" s="113"/>
      <c r="E145" s="113"/>
      <c r="F145" s="113"/>
      <c r="G145" s="113"/>
      <c r="H145" s="113"/>
      <c r="I145" s="113"/>
      <c r="J145" s="113"/>
      <c r="K145" s="114"/>
      <c r="L145" s="114"/>
      <c r="M145" s="114"/>
      <c r="N145" s="114"/>
      <c r="O145" s="114"/>
      <c r="P145" s="114"/>
      <c r="Q145" s="114"/>
      <c r="R145" s="114"/>
      <c r="S145" s="113"/>
      <c r="T145" s="113"/>
    </row>
    <row r="146" spans="4:20" ht="12.75">
      <c r="D146" s="113"/>
      <c r="E146" s="113"/>
      <c r="F146" s="113"/>
      <c r="G146" s="113"/>
      <c r="H146" s="113"/>
      <c r="I146" s="113"/>
      <c r="J146" s="113"/>
      <c r="K146" s="114"/>
      <c r="L146" s="114"/>
      <c r="M146" s="114"/>
      <c r="N146" s="114"/>
      <c r="O146" s="114"/>
      <c r="P146" s="114"/>
      <c r="Q146" s="114"/>
      <c r="R146" s="114"/>
      <c r="S146" s="113"/>
      <c r="T146" s="113"/>
    </row>
    <row r="147" spans="4:20" ht="12.75">
      <c r="D147" s="113"/>
      <c r="E147" s="113"/>
      <c r="F147" s="113"/>
      <c r="G147" s="113"/>
      <c r="H147" s="113"/>
      <c r="I147" s="113"/>
      <c r="J147" s="113"/>
      <c r="K147" s="114"/>
      <c r="L147" s="114"/>
      <c r="M147" s="114"/>
      <c r="N147" s="114"/>
      <c r="O147" s="114"/>
      <c r="P147" s="114"/>
      <c r="Q147" s="114"/>
      <c r="R147" s="114"/>
      <c r="S147" s="113"/>
      <c r="T147" s="113"/>
    </row>
    <row r="148" spans="4:20" ht="12.75">
      <c r="D148" s="113"/>
      <c r="E148" s="113"/>
      <c r="F148" s="113"/>
      <c r="G148" s="113"/>
      <c r="H148" s="113"/>
      <c r="I148" s="113"/>
      <c r="J148" s="113"/>
      <c r="K148" s="114"/>
      <c r="L148" s="114"/>
      <c r="M148" s="114"/>
      <c r="N148" s="114"/>
      <c r="O148" s="114"/>
      <c r="P148" s="114"/>
      <c r="Q148" s="114"/>
      <c r="R148" s="114"/>
      <c r="S148" s="113"/>
      <c r="T148" s="113"/>
    </row>
    <row r="149" spans="4:20" ht="12.75">
      <c r="D149" s="113"/>
      <c r="E149" s="113"/>
      <c r="F149" s="113"/>
      <c r="G149" s="113"/>
      <c r="H149" s="113"/>
      <c r="I149" s="113"/>
      <c r="J149" s="113"/>
      <c r="K149" s="114"/>
      <c r="L149" s="114"/>
      <c r="M149" s="114"/>
      <c r="N149" s="114"/>
      <c r="O149" s="114"/>
      <c r="P149" s="114"/>
      <c r="Q149" s="114"/>
      <c r="R149" s="114"/>
      <c r="S149" s="113"/>
      <c r="T149" s="113"/>
    </row>
    <row r="150" spans="4:20" ht="12.75">
      <c r="D150" s="113"/>
      <c r="E150" s="113"/>
      <c r="F150" s="113"/>
      <c r="G150" s="113"/>
      <c r="H150" s="113"/>
      <c r="I150" s="113"/>
      <c r="J150" s="113"/>
      <c r="K150" s="114"/>
      <c r="L150" s="114"/>
      <c r="M150" s="114"/>
      <c r="N150" s="114"/>
      <c r="O150" s="114"/>
      <c r="P150" s="114"/>
      <c r="Q150" s="114"/>
      <c r="R150" s="114"/>
      <c r="S150" s="113"/>
      <c r="T150" s="113"/>
    </row>
    <row r="151" spans="4:20" ht="12.75">
      <c r="D151" s="113"/>
      <c r="E151" s="113"/>
      <c r="F151" s="113"/>
      <c r="G151" s="113"/>
      <c r="H151" s="113"/>
      <c r="I151" s="113"/>
      <c r="J151" s="113"/>
      <c r="K151" s="114"/>
      <c r="L151" s="114"/>
      <c r="M151" s="114"/>
      <c r="N151" s="114"/>
      <c r="O151" s="114"/>
      <c r="P151" s="114"/>
      <c r="Q151" s="114"/>
      <c r="R151" s="114"/>
      <c r="S151" s="113"/>
      <c r="T151" s="113"/>
    </row>
    <row r="152" spans="4:20" ht="12.75">
      <c r="D152" s="113"/>
      <c r="E152" s="113"/>
      <c r="F152" s="113"/>
      <c r="G152" s="113"/>
      <c r="H152" s="113"/>
      <c r="I152" s="113"/>
      <c r="J152" s="113"/>
      <c r="K152" s="114"/>
      <c r="L152" s="114"/>
      <c r="M152" s="114"/>
      <c r="N152" s="114"/>
      <c r="O152" s="114"/>
      <c r="P152" s="114"/>
      <c r="Q152" s="114"/>
      <c r="R152" s="114"/>
      <c r="S152" s="113"/>
      <c r="T152" s="113"/>
    </row>
    <row r="153" spans="4:20" ht="12.75">
      <c r="D153" s="113"/>
      <c r="E153" s="113"/>
      <c r="F153" s="113"/>
      <c r="G153" s="113"/>
      <c r="H153" s="113"/>
      <c r="I153" s="113"/>
      <c r="J153" s="113"/>
      <c r="K153" s="114"/>
      <c r="L153" s="114"/>
      <c r="M153" s="114"/>
      <c r="N153" s="114"/>
      <c r="O153" s="114"/>
      <c r="P153" s="114"/>
      <c r="Q153" s="114"/>
      <c r="R153" s="114"/>
      <c r="S153" s="113"/>
      <c r="T153" s="113"/>
    </row>
    <row r="154" spans="4:20" ht="12.75">
      <c r="D154" s="113"/>
      <c r="E154" s="113"/>
      <c r="F154" s="113"/>
      <c r="G154" s="113"/>
      <c r="H154" s="113"/>
      <c r="I154" s="113"/>
      <c r="J154" s="113"/>
      <c r="K154" s="114"/>
      <c r="L154" s="114"/>
      <c r="M154" s="114"/>
      <c r="N154" s="114"/>
      <c r="O154" s="114"/>
      <c r="P154" s="114"/>
      <c r="Q154" s="114"/>
      <c r="R154" s="114"/>
      <c r="S154" s="113"/>
      <c r="T154" s="113"/>
    </row>
    <row r="155" spans="4:20" ht="12.75">
      <c r="D155" s="113"/>
      <c r="E155" s="113"/>
      <c r="F155" s="113"/>
      <c r="G155" s="113"/>
      <c r="H155" s="113"/>
      <c r="I155" s="113"/>
      <c r="J155" s="113"/>
      <c r="K155" s="114"/>
      <c r="L155" s="114"/>
      <c r="M155" s="114"/>
      <c r="N155" s="114"/>
      <c r="O155" s="114"/>
      <c r="P155" s="114"/>
      <c r="Q155" s="114"/>
      <c r="R155" s="114"/>
      <c r="S155" s="113"/>
      <c r="T155" s="113"/>
    </row>
    <row r="156" spans="4:20" ht="12.75">
      <c r="D156" s="113"/>
      <c r="E156" s="113"/>
      <c r="F156" s="113"/>
      <c r="G156" s="113"/>
      <c r="H156" s="113"/>
      <c r="I156" s="113"/>
      <c r="J156" s="113"/>
      <c r="K156" s="114"/>
      <c r="L156" s="114"/>
      <c r="M156" s="114"/>
      <c r="N156" s="114"/>
      <c r="O156" s="114"/>
      <c r="P156" s="114"/>
      <c r="Q156" s="114"/>
      <c r="R156" s="114"/>
      <c r="S156" s="113"/>
      <c r="T156" s="113"/>
    </row>
    <row r="157" spans="4:20" ht="12.75">
      <c r="D157" s="113"/>
      <c r="E157" s="113"/>
      <c r="F157" s="113"/>
      <c r="G157" s="113"/>
      <c r="H157" s="113"/>
      <c r="I157" s="113"/>
      <c r="J157" s="113"/>
      <c r="K157" s="114"/>
      <c r="L157" s="114"/>
      <c r="M157" s="114"/>
      <c r="N157" s="114"/>
      <c r="O157" s="114"/>
      <c r="P157" s="114"/>
      <c r="Q157" s="114"/>
      <c r="R157" s="114"/>
      <c r="S157" s="113"/>
      <c r="T157" s="113"/>
    </row>
    <row r="158" spans="4:20" ht="12.75">
      <c r="D158" s="113"/>
      <c r="E158" s="113"/>
      <c r="F158" s="113"/>
      <c r="G158" s="113"/>
      <c r="H158" s="113"/>
      <c r="I158" s="113"/>
      <c r="J158" s="113"/>
      <c r="K158" s="114"/>
      <c r="L158" s="114"/>
      <c r="M158" s="114"/>
      <c r="N158" s="114"/>
      <c r="O158" s="114"/>
      <c r="P158" s="114"/>
      <c r="Q158" s="114"/>
      <c r="R158" s="114"/>
      <c r="S158" s="113"/>
      <c r="T158" s="113"/>
    </row>
    <row r="159" spans="4:20" ht="12.75">
      <c r="D159" s="113"/>
      <c r="E159" s="113"/>
      <c r="F159" s="113"/>
      <c r="G159" s="113"/>
      <c r="H159" s="113"/>
      <c r="I159" s="113"/>
      <c r="J159" s="113"/>
      <c r="K159" s="114"/>
      <c r="L159" s="114"/>
      <c r="M159" s="114"/>
      <c r="N159" s="114"/>
      <c r="O159" s="114"/>
      <c r="P159" s="114"/>
      <c r="Q159" s="114"/>
      <c r="R159" s="114"/>
      <c r="S159" s="113"/>
      <c r="T159" s="113"/>
    </row>
    <row r="160" spans="4:20" ht="12.75">
      <c r="D160" s="113"/>
      <c r="E160" s="113"/>
      <c r="F160" s="113"/>
      <c r="G160" s="113"/>
      <c r="H160" s="113"/>
      <c r="I160" s="113"/>
      <c r="J160" s="113"/>
      <c r="K160" s="114"/>
      <c r="L160" s="114"/>
      <c r="M160" s="114"/>
      <c r="N160" s="114"/>
      <c r="O160" s="114"/>
      <c r="P160" s="114"/>
      <c r="Q160" s="114"/>
      <c r="R160" s="114"/>
      <c r="S160" s="113"/>
      <c r="T160" s="113"/>
    </row>
    <row r="161" spans="4:20" ht="12.75">
      <c r="D161" s="113"/>
      <c r="E161" s="113"/>
      <c r="F161" s="113"/>
      <c r="G161" s="113"/>
      <c r="H161" s="113"/>
      <c r="I161" s="113"/>
      <c r="J161" s="113"/>
      <c r="K161" s="114"/>
      <c r="L161" s="114"/>
      <c r="M161" s="114"/>
      <c r="N161" s="114"/>
      <c r="O161" s="114"/>
      <c r="P161" s="114"/>
      <c r="Q161" s="114"/>
      <c r="R161" s="114"/>
      <c r="S161" s="113"/>
      <c r="T161" s="113"/>
    </row>
    <row r="162" spans="4:20" ht="12.75">
      <c r="D162" s="113"/>
      <c r="E162" s="113"/>
      <c r="F162" s="113"/>
      <c r="G162" s="113"/>
      <c r="H162" s="113"/>
      <c r="I162" s="113"/>
      <c r="J162" s="113"/>
      <c r="K162" s="114"/>
      <c r="L162" s="114"/>
      <c r="M162" s="114"/>
      <c r="N162" s="114"/>
      <c r="O162" s="114"/>
      <c r="P162" s="114"/>
      <c r="Q162" s="114"/>
      <c r="R162" s="114"/>
      <c r="S162" s="113"/>
      <c r="T162" s="113"/>
    </row>
    <row r="163" spans="4:20" ht="12.75">
      <c r="D163" s="113"/>
      <c r="E163" s="113"/>
      <c r="F163" s="113"/>
      <c r="G163" s="113"/>
      <c r="H163" s="113"/>
      <c r="I163" s="113"/>
      <c r="J163" s="113"/>
      <c r="K163" s="114"/>
      <c r="L163" s="114"/>
      <c r="M163" s="114"/>
      <c r="N163" s="114"/>
      <c r="O163" s="114"/>
      <c r="P163" s="114"/>
      <c r="Q163" s="114"/>
      <c r="R163" s="114"/>
      <c r="S163" s="113"/>
      <c r="T163" s="113"/>
    </row>
    <row r="164" spans="4:20" ht="12.75">
      <c r="D164" s="113"/>
      <c r="E164" s="113"/>
      <c r="F164" s="113"/>
      <c r="G164" s="113"/>
      <c r="H164" s="113"/>
      <c r="I164" s="113"/>
      <c r="J164" s="113"/>
      <c r="K164" s="114"/>
      <c r="L164" s="114"/>
      <c r="M164" s="114"/>
      <c r="N164" s="114"/>
      <c r="O164" s="114"/>
      <c r="P164" s="114"/>
      <c r="Q164" s="114"/>
      <c r="R164" s="114"/>
      <c r="S164" s="113"/>
      <c r="T164" s="113"/>
    </row>
    <row r="165" spans="4:20" ht="12.75">
      <c r="D165" s="113"/>
      <c r="E165" s="113"/>
      <c r="F165" s="113"/>
      <c r="G165" s="113"/>
      <c r="H165" s="113"/>
      <c r="I165" s="113"/>
      <c r="J165" s="113"/>
      <c r="K165" s="114"/>
      <c r="L165" s="114"/>
      <c r="M165" s="114"/>
      <c r="N165" s="114"/>
      <c r="O165" s="114"/>
      <c r="P165" s="114"/>
      <c r="Q165" s="114"/>
      <c r="R165" s="114"/>
      <c r="S165" s="113"/>
      <c r="T165" s="113"/>
    </row>
    <row r="166" spans="4:20" ht="12.75">
      <c r="D166" s="113"/>
      <c r="E166" s="113"/>
      <c r="F166" s="113"/>
      <c r="G166" s="113"/>
      <c r="H166" s="113"/>
      <c r="I166" s="113"/>
      <c r="J166" s="113"/>
      <c r="K166" s="114"/>
      <c r="L166" s="114"/>
      <c r="M166" s="114"/>
      <c r="N166" s="114"/>
      <c r="O166" s="114"/>
      <c r="P166" s="114"/>
      <c r="Q166" s="114"/>
      <c r="R166" s="114"/>
      <c r="S166" s="113"/>
      <c r="T166" s="113"/>
    </row>
    <row r="167" spans="4:20" ht="12.75">
      <c r="D167" s="113"/>
      <c r="E167" s="113"/>
      <c r="F167" s="113"/>
      <c r="G167" s="113"/>
      <c r="H167" s="113"/>
      <c r="I167" s="113"/>
      <c r="J167" s="113"/>
      <c r="K167" s="114"/>
      <c r="L167" s="114"/>
      <c r="M167" s="114"/>
      <c r="N167" s="114"/>
      <c r="O167" s="114"/>
      <c r="P167" s="114"/>
      <c r="Q167" s="114"/>
      <c r="R167" s="114"/>
      <c r="S167" s="113"/>
      <c r="T167" s="113"/>
    </row>
    <row r="168" spans="4:20" ht="12.75">
      <c r="D168" s="113"/>
      <c r="E168" s="113"/>
      <c r="F168" s="113"/>
      <c r="G168" s="113"/>
      <c r="H168" s="113"/>
      <c r="I168" s="113"/>
      <c r="J168" s="113"/>
      <c r="K168" s="114"/>
      <c r="L168" s="114"/>
      <c r="M168" s="114"/>
      <c r="N168" s="114"/>
      <c r="O168" s="114"/>
      <c r="P168" s="114"/>
      <c r="Q168" s="114"/>
      <c r="R168" s="114"/>
      <c r="S168" s="113"/>
      <c r="T168" s="113"/>
    </row>
    <row r="169" spans="4:20" ht="12.75">
      <c r="D169" s="113"/>
      <c r="E169" s="113"/>
      <c r="F169" s="113"/>
      <c r="G169" s="113"/>
      <c r="H169" s="113"/>
      <c r="I169" s="113"/>
      <c r="J169" s="113"/>
      <c r="K169" s="114"/>
      <c r="L169" s="114"/>
      <c r="M169" s="114"/>
      <c r="N169" s="114"/>
      <c r="O169" s="114"/>
      <c r="P169" s="114"/>
      <c r="Q169" s="114"/>
      <c r="R169" s="114"/>
      <c r="S169" s="113"/>
      <c r="T169" s="113"/>
    </row>
    <row r="170" spans="4:20" ht="12.75">
      <c r="D170" s="113"/>
      <c r="E170" s="113"/>
      <c r="F170" s="113"/>
      <c r="G170" s="113"/>
      <c r="H170" s="113"/>
      <c r="I170" s="113"/>
      <c r="J170" s="113"/>
      <c r="K170" s="114"/>
      <c r="L170" s="114"/>
      <c r="M170" s="114"/>
      <c r="N170" s="114"/>
      <c r="O170" s="114"/>
      <c r="P170" s="114"/>
      <c r="Q170" s="114"/>
      <c r="R170" s="114"/>
      <c r="S170" s="113"/>
      <c r="T170" s="113"/>
    </row>
    <row r="171" spans="4:20" ht="12.75">
      <c r="D171" s="113"/>
      <c r="E171" s="113"/>
      <c r="F171" s="113"/>
      <c r="G171" s="113"/>
      <c r="H171" s="113"/>
      <c r="I171" s="113"/>
      <c r="J171" s="113"/>
      <c r="K171" s="114"/>
      <c r="L171" s="114"/>
      <c r="M171" s="114"/>
      <c r="N171" s="114"/>
      <c r="O171" s="114"/>
      <c r="P171" s="114"/>
      <c r="Q171" s="114"/>
      <c r="R171" s="114"/>
      <c r="S171" s="113"/>
      <c r="T171" s="113"/>
    </row>
    <row r="172" spans="4:20" ht="12.75">
      <c r="D172" s="113"/>
      <c r="E172" s="113"/>
      <c r="F172" s="113"/>
      <c r="G172" s="113"/>
      <c r="H172" s="113"/>
      <c r="I172" s="113"/>
      <c r="J172" s="113"/>
      <c r="K172" s="114"/>
      <c r="L172" s="114"/>
      <c r="M172" s="114"/>
      <c r="N172" s="114"/>
      <c r="O172" s="114"/>
      <c r="P172" s="114"/>
      <c r="Q172" s="114"/>
      <c r="R172" s="114"/>
      <c r="S172" s="113"/>
      <c r="T172" s="113"/>
    </row>
    <row r="173" spans="4:20" ht="12.75">
      <c r="D173" s="113"/>
      <c r="E173" s="113"/>
      <c r="F173" s="113"/>
      <c r="G173" s="113"/>
      <c r="H173" s="113"/>
      <c r="I173" s="113"/>
      <c r="J173" s="113"/>
      <c r="K173" s="114"/>
      <c r="L173" s="114"/>
      <c r="M173" s="114"/>
      <c r="N173" s="114"/>
      <c r="O173" s="114"/>
      <c r="P173" s="114"/>
      <c r="Q173" s="114"/>
      <c r="R173" s="114"/>
      <c r="S173" s="113"/>
      <c r="T173" s="113"/>
    </row>
    <row r="174" spans="4:20" ht="12.75">
      <c r="D174" s="113"/>
      <c r="E174" s="113"/>
      <c r="F174" s="113"/>
      <c r="G174" s="113"/>
      <c r="H174" s="113"/>
      <c r="I174" s="113"/>
      <c r="J174" s="113"/>
      <c r="K174" s="114"/>
      <c r="L174" s="114"/>
      <c r="M174" s="114"/>
      <c r="N174" s="114"/>
      <c r="O174" s="114"/>
      <c r="P174" s="114"/>
      <c r="Q174" s="114"/>
      <c r="R174" s="114"/>
      <c r="S174" s="113"/>
      <c r="T174" s="113"/>
    </row>
    <row r="175" spans="4:20" ht="12.75">
      <c r="D175" s="113"/>
      <c r="E175" s="113"/>
      <c r="F175" s="113"/>
      <c r="G175" s="113"/>
      <c r="H175" s="113"/>
      <c r="I175" s="113"/>
      <c r="J175" s="113"/>
      <c r="K175" s="114"/>
      <c r="L175" s="114"/>
      <c r="M175" s="114"/>
      <c r="N175" s="114"/>
      <c r="O175" s="114"/>
      <c r="P175" s="114"/>
      <c r="Q175" s="114"/>
      <c r="R175" s="114"/>
      <c r="S175" s="113"/>
      <c r="T175" s="113"/>
    </row>
    <row r="176" spans="4:20" ht="12.75">
      <c r="D176" s="113"/>
      <c r="E176" s="113"/>
      <c r="F176" s="113"/>
      <c r="G176" s="113"/>
      <c r="H176" s="113"/>
      <c r="I176" s="113"/>
      <c r="J176" s="113"/>
      <c r="K176" s="114"/>
      <c r="L176" s="114"/>
      <c r="M176" s="114"/>
      <c r="N176" s="114"/>
      <c r="O176" s="114"/>
      <c r="P176" s="114"/>
      <c r="Q176" s="114"/>
      <c r="R176" s="114"/>
      <c r="S176" s="113"/>
      <c r="T176" s="113"/>
    </row>
    <row r="177" spans="4:20" ht="12.75">
      <c r="D177" s="113"/>
      <c r="E177" s="113"/>
      <c r="F177" s="113"/>
      <c r="G177" s="113"/>
      <c r="H177" s="113"/>
      <c r="I177" s="113"/>
      <c r="J177" s="113"/>
      <c r="K177" s="114"/>
      <c r="L177" s="114"/>
      <c r="M177" s="114"/>
      <c r="N177" s="114"/>
      <c r="O177" s="114"/>
      <c r="P177" s="114"/>
      <c r="Q177" s="114"/>
      <c r="R177" s="114"/>
      <c r="S177" s="113"/>
      <c r="T177" s="113"/>
    </row>
    <row r="178" spans="4:20" ht="12.75">
      <c r="D178" s="113"/>
      <c r="E178" s="113"/>
      <c r="F178" s="113"/>
      <c r="G178" s="113"/>
      <c r="H178" s="113"/>
      <c r="I178" s="113"/>
      <c r="J178" s="113"/>
      <c r="K178" s="114"/>
      <c r="L178" s="114"/>
      <c r="M178" s="114"/>
      <c r="N178" s="114"/>
      <c r="O178" s="114"/>
      <c r="P178" s="114"/>
      <c r="Q178" s="114"/>
      <c r="R178" s="114"/>
      <c r="S178" s="113"/>
      <c r="T178" s="113"/>
    </row>
    <row r="179" spans="4:20" ht="12.75">
      <c r="D179" s="113"/>
      <c r="E179" s="113"/>
      <c r="F179" s="113"/>
      <c r="G179" s="113"/>
      <c r="H179" s="113"/>
      <c r="I179" s="113"/>
      <c r="J179" s="113"/>
      <c r="K179" s="114"/>
      <c r="L179" s="114"/>
      <c r="M179" s="114"/>
      <c r="N179" s="114"/>
      <c r="O179" s="114"/>
      <c r="P179" s="114"/>
      <c r="Q179" s="114"/>
      <c r="R179" s="114"/>
      <c r="S179" s="113"/>
      <c r="T179" s="113"/>
    </row>
    <row r="180" spans="4:20" ht="12.75">
      <c r="D180" s="113"/>
      <c r="E180" s="113"/>
      <c r="F180" s="113"/>
      <c r="G180" s="113"/>
      <c r="H180" s="113"/>
      <c r="I180" s="113"/>
      <c r="J180" s="113"/>
      <c r="K180" s="114"/>
      <c r="L180" s="114"/>
      <c r="M180" s="114"/>
      <c r="N180" s="114"/>
      <c r="O180" s="114"/>
      <c r="P180" s="114"/>
      <c r="Q180" s="114"/>
      <c r="R180" s="114"/>
      <c r="S180" s="113"/>
      <c r="T180" s="113"/>
    </row>
    <row r="181" spans="4:20" ht="12.75">
      <c r="D181" s="113"/>
      <c r="E181" s="113"/>
      <c r="F181" s="113"/>
      <c r="G181" s="113"/>
      <c r="H181" s="113"/>
      <c r="I181" s="113"/>
      <c r="J181" s="113"/>
      <c r="K181" s="114"/>
      <c r="L181" s="114"/>
      <c r="M181" s="114"/>
      <c r="N181" s="114"/>
      <c r="O181" s="114"/>
      <c r="P181" s="114"/>
      <c r="Q181" s="114"/>
      <c r="R181" s="114"/>
      <c r="S181" s="113"/>
      <c r="T181" s="113"/>
    </row>
    <row r="182" spans="4:20" ht="12.75">
      <c r="D182" s="113"/>
      <c r="E182" s="113"/>
      <c r="F182" s="113"/>
      <c r="G182" s="113"/>
      <c r="H182" s="113"/>
      <c r="I182" s="113"/>
      <c r="J182" s="113"/>
      <c r="K182" s="114"/>
      <c r="L182" s="114"/>
      <c r="M182" s="114"/>
      <c r="N182" s="114"/>
      <c r="O182" s="114"/>
      <c r="P182" s="114"/>
      <c r="Q182" s="114"/>
      <c r="R182" s="114"/>
      <c r="S182" s="113"/>
      <c r="T182" s="113"/>
    </row>
    <row r="183" spans="4:20" ht="12.75">
      <c r="D183" s="113"/>
      <c r="E183" s="113"/>
      <c r="F183" s="113"/>
      <c r="G183" s="113"/>
      <c r="H183" s="113"/>
      <c r="I183" s="113"/>
      <c r="J183" s="113"/>
      <c r="K183" s="114"/>
      <c r="L183" s="114"/>
      <c r="M183" s="114"/>
      <c r="N183" s="114"/>
      <c r="O183" s="114"/>
      <c r="P183" s="114"/>
      <c r="Q183" s="114"/>
      <c r="R183" s="114"/>
      <c r="S183" s="113"/>
      <c r="T183" s="113"/>
    </row>
    <row r="184" spans="4:20" ht="12.75">
      <c r="D184" s="113"/>
      <c r="E184" s="113"/>
      <c r="F184" s="113"/>
      <c r="G184" s="113"/>
      <c r="H184" s="113"/>
      <c r="I184" s="113"/>
      <c r="J184" s="113"/>
      <c r="K184" s="114"/>
      <c r="L184" s="114"/>
      <c r="M184" s="114"/>
      <c r="N184" s="114"/>
      <c r="O184" s="114"/>
      <c r="P184" s="114"/>
      <c r="Q184" s="114"/>
      <c r="R184" s="114"/>
      <c r="S184" s="113"/>
      <c r="T184" s="113"/>
    </row>
    <row r="185" spans="4:20" ht="12.75">
      <c r="D185" s="113"/>
      <c r="E185" s="113"/>
      <c r="F185" s="113"/>
      <c r="G185" s="113"/>
      <c r="H185" s="113"/>
      <c r="I185" s="113"/>
      <c r="J185" s="113"/>
      <c r="K185" s="114"/>
      <c r="L185" s="114"/>
      <c r="M185" s="114"/>
      <c r="N185" s="114"/>
      <c r="O185" s="114"/>
      <c r="P185" s="114"/>
      <c r="Q185" s="114"/>
      <c r="R185" s="114"/>
      <c r="S185" s="113"/>
      <c r="T185" s="113"/>
    </row>
    <row r="186" spans="4:20" ht="12.75">
      <c r="D186" s="113"/>
      <c r="E186" s="113"/>
      <c r="F186" s="113"/>
      <c r="G186" s="113"/>
      <c r="H186" s="113"/>
      <c r="I186" s="113"/>
      <c r="J186" s="113"/>
      <c r="K186" s="114"/>
      <c r="L186" s="114"/>
      <c r="M186" s="114"/>
      <c r="N186" s="114"/>
      <c r="O186" s="114"/>
      <c r="P186" s="114"/>
      <c r="Q186" s="114"/>
      <c r="R186" s="114"/>
      <c r="S186" s="113"/>
      <c r="T186" s="113"/>
    </row>
    <row r="187" spans="4:20" ht="12.75">
      <c r="D187" s="113"/>
      <c r="E187" s="113"/>
      <c r="F187" s="113"/>
      <c r="G187" s="113"/>
      <c r="H187" s="113"/>
      <c r="I187" s="113"/>
      <c r="J187" s="113"/>
      <c r="K187" s="114"/>
      <c r="L187" s="114"/>
      <c r="M187" s="114"/>
      <c r="N187" s="114"/>
      <c r="O187" s="114"/>
      <c r="P187" s="114"/>
      <c r="Q187" s="114"/>
      <c r="R187" s="114"/>
      <c r="S187" s="113"/>
      <c r="T187" s="113"/>
    </row>
    <row r="188" spans="4:20" ht="12.75">
      <c r="D188" s="113"/>
      <c r="E188" s="113"/>
      <c r="F188" s="113"/>
      <c r="G188" s="113"/>
      <c r="H188" s="113"/>
      <c r="I188" s="113"/>
      <c r="J188" s="113"/>
      <c r="K188" s="114"/>
      <c r="L188" s="114"/>
      <c r="M188" s="114"/>
      <c r="N188" s="114"/>
      <c r="O188" s="114"/>
      <c r="P188" s="114"/>
      <c r="Q188" s="114"/>
      <c r="R188" s="114"/>
      <c r="S188" s="113"/>
      <c r="T188" s="113"/>
    </row>
    <row r="189" spans="4:20" ht="12.75">
      <c r="D189" s="113"/>
      <c r="E189" s="113"/>
      <c r="F189" s="113"/>
      <c r="G189" s="113"/>
      <c r="H189" s="113"/>
      <c r="I189" s="113"/>
      <c r="J189" s="113"/>
      <c r="K189" s="114"/>
      <c r="L189" s="114"/>
      <c r="M189" s="114"/>
      <c r="N189" s="114"/>
      <c r="O189" s="114"/>
      <c r="P189" s="114"/>
      <c r="Q189" s="114"/>
      <c r="R189" s="114"/>
      <c r="S189" s="113"/>
      <c r="T189" s="113"/>
    </row>
    <row r="190" spans="4:20" ht="12.75">
      <c r="D190" s="113"/>
      <c r="E190" s="113"/>
      <c r="F190" s="113"/>
      <c r="G190" s="113"/>
      <c r="H190" s="113"/>
      <c r="I190" s="113"/>
      <c r="J190" s="113"/>
      <c r="K190" s="114"/>
      <c r="L190" s="114"/>
      <c r="M190" s="114"/>
      <c r="N190" s="114"/>
      <c r="O190" s="114"/>
      <c r="P190" s="114"/>
      <c r="Q190" s="114"/>
      <c r="R190" s="114"/>
      <c r="S190" s="113"/>
      <c r="T190" s="113"/>
    </row>
    <row r="191" spans="4:20" ht="12.75">
      <c r="D191" s="113"/>
      <c r="E191" s="113"/>
      <c r="F191" s="113"/>
      <c r="G191" s="113"/>
      <c r="H191" s="113"/>
      <c r="I191" s="113"/>
      <c r="J191" s="113"/>
      <c r="K191" s="114"/>
      <c r="L191" s="114"/>
      <c r="M191" s="114"/>
      <c r="N191" s="114"/>
      <c r="O191" s="114"/>
      <c r="P191" s="114"/>
      <c r="Q191" s="114"/>
      <c r="R191" s="114"/>
      <c r="S191" s="113"/>
      <c r="T191" s="113"/>
    </row>
    <row r="192" spans="4:20" ht="12.75">
      <c r="D192" s="113"/>
      <c r="E192" s="113"/>
      <c r="F192" s="113"/>
      <c r="G192" s="113"/>
      <c r="H192" s="113"/>
      <c r="I192" s="113"/>
      <c r="J192" s="113"/>
      <c r="K192" s="114"/>
      <c r="L192" s="114"/>
      <c r="M192" s="114"/>
      <c r="N192" s="114"/>
      <c r="O192" s="114"/>
      <c r="P192" s="114"/>
      <c r="Q192" s="114"/>
      <c r="R192" s="114"/>
      <c r="S192" s="113"/>
      <c r="T192" s="113"/>
    </row>
    <row r="193" spans="4:20" ht="12.75">
      <c r="D193" s="113"/>
      <c r="E193" s="113"/>
      <c r="F193" s="113"/>
      <c r="G193" s="113"/>
      <c r="H193" s="113"/>
      <c r="I193" s="113"/>
      <c r="J193" s="113"/>
      <c r="K193" s="114"/>
      <c r="L193" s="114"/>
      <c r="M193" s="114"/>
      <c r="N193" s="114"/>
      <c r="O193" s="114"/>
      <c r="P193" s="114"/>
      <c r="Q193" s="114"/>
      <c r="R193" s="114"/>
      <c r="S193" s="113"/>
      <c r="T193" s="113"/>
    </row>
    <row r="194" spans="4:20" ht="12.75">
      <c r="D194" s="113"/>
      <c r="E194" s="113"/>
      <c r="F194" s="113"/>
      <c r="G194" s="113"/>
      <c r="H194" s="113"/>
      <c r="I194" s="113"/>
      <c r="J194" s="113"/>
      <c r="K194" s="114"/>
      <c r="L194" s="114"/>
      <c r="M194" s="114"/>
      <c r="N194" s="114"/>
      <c r="O194" s="114"/>
      <c r="P194" s="114"/>
      <c r="Q194" s="114"/>
      <c r="R194" s="114"/>
      <c r="S194" s="113"/>
      <c r="T194" s="113"/>
    </row>
    <row r="195" spans="4:20" ht="12.75">
      <c r="D195" s="113"/>
      <c r="E195" s="113"/>
      <c r="F195" s="113"/>
      <c r="G195" s="113"/>
      <c r="H195" s="113"/>
      <c r="I195" s="113"/>
      <c r="J195" s="113"/>
      <c r="K195" s="114"/>
      <c r="L195" s="114"/>
      <c r="M195" s="114"/>
      <c r="N195" s="114"/>
      <c r="O195" s="114"/>
      <c r="P195" s="114"/>
      <c r="Q195" s="114"/>
      <c r="R195" s="114"/>
      <c r="S195" s="113"/>
      <c r="T195" s="113"/>
    </row>
    <row r="196" spans="4:20" ht="12.75">
      <c r="D196" s="113"/>
      <c r="E196" s="113"/>
      <c r="F196" s="113"/>
      <c r="G196" s="113"/>
      <c r="H196" s="113"/>
      <c r="I196" s="113"/>
      <c r="J196" s="113"/>
      <c r="K196" s="114"/>
      <c r="L196" s="114"/>
      <c r="M196" s="114"/>
      <c r="N196" s="114"/>
      <c r="O196" s="114"/>
      <c r="P196" s="114"/>
      <c r="Q196" s="114"/>
      <c r="R196" s="114"/>
      <c r="S196" s="113"/>
      <c r="T196" s="113"/>
    </row>
    <row r="197" spans="4:20" ht="12.75">
      <c r="D197" s="113"/>
      <c r="E197" s="113"/>
      <c r="F197" s="113"/>
      <c r="G197" s="113"/>
      <c r="H197" s="113"/>
      <c r="I197" s="113"/>
      <c r="J197" s="113"/>
      <c r="K197" s="114"/>
      <c r="L197" s="114"/>
      <c r="M197" s="114"/>
      <c r="N197" s="114"/>
      <c r="O197" s="114"/>
      <c r="P197" s="114"/>
      <c r="Q197" s="114"/>
      <c r="R197" s="114"/>
      <c r="S197" s="113"/>
      <c r="T197" s="113"/>
    </row>
    <row r="198" spans="4:20" ht="12.75">
      <c r="D198" s="113"/>
      <c r="E198" s="113"/>
      <c r="F198" s="113"/>
      <c r="G198" s="113"/>
      <c r="H198" s="113"/>
      <c r="I198" s="113"/>
      <c r="J198" s="113"/>
      <c r="K198" s="114"/>
      <c r="L198" s="114"/>
      <c r="M198" s="114"/>
      <c r="N198" s="114"/>
      <c r="O198" s="114"/>
      <c r="P198" s="114"/>
      <c r="Q198" s="114"/>
      <c r="R198" s="114"/>
      <c r="S198" s="113"/>
      <c r="T198" s="113"/>
    </row>
    <row r="199" spans="4:20" ht="12.75">
      <c r="D199" s="113"/>
      <c r="E199" s="113"/>
      <c r="F199" s="113"/>
      <c r="G199" s="113"/>
      <c r="H199" s="113"/>
      <c r="I199" s="113"/>
      <c r="J199" s="113"/>
      <c r="K199" s="114"/>
      <c r="L199" s="114"/>
      <c r="M199" s="114"/>
      <c r="N199" s="114"/>
      <c r="O199" s="114"/>
      <c r="P199" s="114"/>
      <c r="Q199" s="114"/>
      <c r="R199" s="114"/>
      <c r="S199" s="113"/>
      <c r="T199" s="113"/>
    </row>
    <row r="200" spans="4:20" ht="12.75">
      <c r="D200" s="113"/>
      <c r="E200" s="113"/>
      <c r="F200" s="113"/>
      <c r="G200" s="113"/>
      <c r="H200" s="113"/>
      <c r="I200" s="113"/>
      <c r="J200" s="113"/>
      <c r="K200" s="114"/>
      <c r="L200" s="114"/>
      <c r="M200" s="114"/>
      <c r="N200" s="114"/>
      <c r="O200" s="114"/>
      <c r="P200" s="114"/>
      <c r="Q200" s="114"/>
      <c r="R200" s="114"/>
      <c r="S200" s="113"/>
      <c r="T200" s="113"/>
    </row>
    <row r="201" spans="4:20" ht="12.75">
      <c r="D201" s="113"/>
      <c r="E201" s="113"/>
      <c r="F201" s="113"/>
      <c r="G201" s="113"/>
      <c r="H201" s="113"/>
      <c r="I201" s="113"/>
      <c r="J201" s="113"/>
      <c r="K201" s="114"/>
      <c r="L201" s="114"/>
      <c r="M201" s="114"/>
      <c r="N201" s="114"/>
      <c r="O201" s="114"/>
      <c r="P201" s="114"/>
      <c r="Q201" s="114"/>
      <c r="R201" s="114"/>
      <c r="S201" s="113"/>
      <c r="T201" s="113"/>
    </row>
    <row r="202" spans="4:20" ht="12.75">
      <c r="D202" s="113"/>
      <c r="E202" s="113"/>
      <c r="F202" s="113"/>
      <c r="G202" s="113"/>
      <c r="H202" s="113"/>
      <c r="I202" s="113"/>
      <c r="J202" s="113"/>
      <c r="K202" s="114"/>
      <c r="L202" s="114"/>
      <c r="M202" s="114"/>
      <c r="N202" s="114"/>
      <c r="O202" s="114"/>
      <c r="P202" s="114"/>
      <c r="Q202" s="114"/>
      <c r="R202" s="114"/>
      <c r="S202" s="113"/>
      <c r="T202" s="113"/>
    </row>
    <row r="203" spans="4:20" ht="12.75">
      <c r="D203" s="113"/>
      <c r="E203" s="113"/>
      <c r="F203" s="113"/>
      <c r="G203" s="113"/>
      <c r="H203" s="113"/>
      <c r="I203" s="113"/>
      <c r="J203" s="113"/>
      <c r="K203" s="114"/>
      <c r="L203" s="114"/>
      <c r="M203" s="114"/>
      <c r="N203" s="114"/>
      <c r="O203" s="114"/>
      <c r="P203" s="114"/>
      <c r="Q203" s="114"/>
      <c r="R203" s="114"/>
      <c r="S203" s="113"/>
      <c r="T203" s="113"/>
    </row>
    <row r="204" spans="4:20" ht="12.75">
      <c r="D204" s="113"/>
      <c r="E204" s="113"/>
      <c r="F204" s="113"/>
      <c r="G204" s="113"/>
      <c r="H204" s="113"/>
      <c r="I204" s="113"/>
      <c r="J204" s="113"/>
      <c r="K204" s="114"/>
      <c r="L204" s="114"/>
      <c r="M204" s="114"/>
      <c r="N204" s="114"/>
      <c r="O204" s="114"/>
      <c r="P204" s="114"/>
      <c r="Q204" s="114"/>
      <c r="R204" s="114"/>
      <c r="S204" s="113"/>
      <c r="T204" s="113"/>
    </row>
    <row r="205" spans="4:20" ht="12.75">
      <c r="D205" s="113"/>
      <c r="E205" s="113"/>
      <c r="F205" s="113"/>
      <c r="G205" s="113"/>
      <c r="H205" s="113"/>
      <c r="I205" s="113"/>
      <c r="J205" s="113"/>
      <c r="K205" s="114"/>
      <c r="L205" s="114"/>
      <c r="M205" s="114"/>
      <c r="N205" s="114"/>
      <c r="O205" s="114"/>
      <c r="P205" s="114"/>
      <c r="Q205" s="114"/>
      <c r="R205" s="114"/>
      <c r="S205" s="113"/>
      <c r="T205" s="113"/>
    </row>
    <row r="206" spans="4:20" ht="12.75">
      <c r="D206" s="113"/>
      <c r="E206" s="113"/>
      <c r="F206" s="113"/>
      <c r="G206" s="113"/>
      <c r="H206" s="113"/>
      <c r="I206" s="113"/>
      <c r="J206" s="113"/>
      <c r="K206" s="114"/>
      <c r="L206" s="114"/>
      <c r="M206" s="114"/>
      <c r="N206" s="114"/>
      <c r="O206" s="114"/>
      <c r="P206" s="114"/>
      <c r="Q206" s="114"/>
      <c r="R206" s="114"/>
      <c r="S206" s="113"/>
      <c r="T206" s="113"/>
    </row>
    <row r="207" spans="4:20" ht="12.75">
      <c r="D207" s="113"/>
      <c r="E207" s="113"/>
      <c r="F207" s="113"/>
      <c r="G207" s="113"/>
      <c r="H207" s="113"/>
      <c r="I207" s="113"/>
      <c r="J207" s="113"/>
      <c r="K207" s="114"/>
      <c r="L207" s="114"/>
      <c r="M207" s="114"/>
      <c r="N207" s="114"/>
      <c r="O207" s="114"/>
      <c r="P207" s="114"/>
      <c r="Q207" s="114"/>
      <c r="R207" s="114"/>
      <c r="S207" s="113"/>
      <c r="T207" s="113"/>
    </row>
    <row r="208" spans="4:20" ht="12.75">
      <c r="D208" s="113"/>
      <c r="E208" s="113"/>
      <c r="F208" s="113"/>
      <c r="G208" s="113"/>
      <c r="H208" s="113"/>
      <c r="I208" s="113"/>
      <c r="J208" s="113"/>
      <c r="K208" s="114"/>
      <c r="L208" s="114"/>
      <c r="M208" s="114"/>
      <c r="N208" s="114"/>
      <c r="O208" s="114"/>
      <c r="P208" s="114"/>
      <c r="Q208" s="114"/>
      <c r="R208" s="114"/>
      <c r="S208" s="113"/>
      <c r="T208" s="113"/>
    </row>
    <row r="209" spans="4:20" ht="12.75">
      <c r="D209" s="113"/>
      <c r="E209" s="113"/>
      <c r="F209" s="113"/>
      <c r="G209" s="113"/>
      <c r="H209" s="113"/>
      <c r="I209" s="113"/>
      <c r="J209" s="113"/>
      <c r="K209" s="114"/>
      <c r="L209" s="114"/>
      <c r="M209" s="114"/>
      <c r="N209" s="114"/>
      <c r="O209" s="114"/>
      <c r="P209" s="114"/>
      <c r="Q209" s="114"/>
      <c r="R209" s="114"/>
      <c r="S209" s="113"/>
      <c r="T209" s="113"/>
    </row>
    <row r="210" spans="4:20" ht="12.75">
      <c r="D210" s="113"/>
      <c r="E210" s="113"/>
      <c r="F210" s="113"/>
      <c r="G210" s="113"/>
      <c r="H210" s="113"/>
      <c r="I210" s="113"/>
      <c r="J210" s="113"/>
      <c r="K210" s="114"/>
      <c r="L210" s="114"/>
      <c r="M210" s="114"/>
      <c r="N210" s="114"/>
      <c r="O210" s="114"/>
      <c r="P210" s="114"/>
      <c r="Q210" s="114"/>
      <c r="R210" s="114"/>
      <c r="S210" s="113"/>
      <c r="T210" s="113"/>
    </row>
    <row r="211" spans="4:20" ht="12.75">
      <c r="D211" s="113"/>
      <c r="E211" s="113"/>
      <c r="F211" s="113"/>
      <c r="G211" s="113"/>
      <c r="H211" s="113"/>
      <c r="I211" s="113"/>
      <c r="J211" s="113"/>
      <c r="K211" s="114"/>
      <c r="L211" s="114"/>
      <c r="M211" s="114"/>
      <c r="N211" s="114"/>
      <c r="O211" s="114"/>
      <c r="P211" s="114"/>
      <c r="Q211" s="114"/>
      <c r="R211" s="114"/>
      <c r="S211" s="113"/>
      <c r="T211" s="113"/>
    </row>
    <row r="212" spans="4:20" ht="12.75">
      <c r="D212" s="113"/>
      <c r="E212" s="113"/>
      <c r="F212" s="113"/>
      <c r="G212" s="113"/>
      <c r="H212" s="113"/>
      <c r="I212" s="113"/>
      <c r="J212" s="113"/>
      <c r="K212" s="114"/>
      <c r="L212" s="114"/>
      <c r="M212" s="114"/>
      <c r="N212" s="114"/>
      <c r="O212" s="114"/>
      <c r="P212" s="114"/>
      <c r="Q212" s="114"/>
      <c r="R212" s="114"/>
      <c r="S212" s="113"/>
      <c r="T212" s="113"/>
    </row>
    <row r="213" spans="4:20" ht="12.75">
      <c r="D213" s="113"/>
      <c r="E213" s="113"/>
      <c r="F213" s="113"/>
      <c r="G213" s="113"/>
      <c r="H213" s="113"/>
      <c r="I213" s="113"/>
      <c r="J213" s="113"/>
      <c r="K213" s="114"/>
      <c r="L213" s="114"/>
      <c r="M213" s="114"/>
      <c r="N213" s="114"/>
      <c r="O213" s="114"/>
      <c r="P213" s="114"/>
      <c r="Q213" s="114"/>
      <c r="R213" s="114"/>
      <c r="S213" s="113"/>
      <c r="T213" s="113"/>
    </row>
    <row r="214" spans="4:20" ht="12.75">
      <c r="D214" s="113"/>
      <c r="E214" s="113"/>
      <c r="F214" s="113"/>
      <c r="G214" s="113"/>
      <c r="H214" s="113"/>
      <c r="I214" s="113"/>
      <c r="J214" s="113"/>
      <c r="K214" s="114"/>
      <c r="L214" s="114"/>
      <c r="M214" s="114"/>
      <c r="N214" s="114"/>
      <c r="O214" s="114"/>
      <c r="P214" s="114"/>
      <c r="Q214" s="114"/>
      <c r="R214" s="114"/>
      <c r="S214" s="113"/>
      <c r="T214" s="113"/>
    </row>
    <row r="215" spans="4:20" ht="12.75">
      <c r="D215" s="113"/>
      <c r="E215" s="113"/>
      <c r="F215" s="113"/>
      <c r="G215" s="113"/>
      <c r="H215" s="113"/>
      <c r="I215" s="113"/>
      <c r="J215" s="113"/>
      <c r="K215" s="114"/>
      <c r="L215" s="114"/>
      <c r="M215" s="114"/>
      <c r="N215" s="114"/>
      <c r="O215" s="114"/>
      <c r="P215" s="114"/>
      <c r="Q215" s="114"/>
      <c r="R215" s="114"/>
      <c r="S215" s="113"/>
      <c r="T215" s="113"/>
    </row>
    <row r="216" spans="4:20" ht="12.75">
      <c r="D216" s="113"/>
      <c r="E216" s="113"/>
      <c r="F216" s="113"/>
      <c r="G216" s="113"/>
      <c r="H216" s="113"/>
      <c r="I216" s="113"/>
      <c r="J216" s="113"/>
      <c r="K216" s="114"/>
      <c r="L216" s="114"/>
      <c r="M216" s="114"/>
      <c r="N216" s="114"/>
      <c r="O216" s="114"/>
      <c r="P216" s="114"/>
      <c r="Q216" s="114"/>
      <c r="R216" s="114"/>
      <c r="S216" s="113"/>
      <c r="T216" s="113"/>
    </row>
    <row r="217" spans="4:20" ht="12.75">
      <c r="D217" s="113"/>
      <c r="E217" s="113"/>
      <c r="F217" s="113"/>
      <c r="G217" s="113"/>
      <c r="H217" s="113"/>
      <c r="I217" s="113"/>
      <c r="J217" s="113"/>
      <c r="K217" s="114"/>
      <c r="L217" s="114"/>
      <c r="M217" s="114"/>
      <c r="N217" s="114"/>
      <c r="O217" s="114"/>
      <c r="P217" s="114"/>
      <c r="Q217" s="114"/>
      <c r="R217" s="114"/>
      <c r="S217" s="113"/>
      <c r="T217" s="113"/>
    </row>
    <row r="218" spans="4:20" ht="12.75">
      <c r="D218" s="113"/>
      <c r="E218" s="113"/>
      <c r="F218" s="113"/>
      <c r="G218" s="113"/>
      <c r="H218" s="113"/>
      <c r="I218" s="113"/>
      <c r="J218" s="113"/>
      <c r="K218" s="114"/>
      <c r="L218" s="114"/>
      <c r="M218" s="114"/>
      <c r="N218" s="114"/>
      <c r="O218" s="114"/>
      <c r="P218" s="114"/>
      <c r="Q218" s="114"/>
      <c r="R218" s="114"/>
      <c r="S218" s="113"/>
      <c r="T218" s="113"/>
    </row>
    <row r="219" spans="4:20" ht="12.75">
      <c r="D219" s="113"/>
      <c r="E219" s="113"/>
      <c r="F219" s="113"/>
      <c r="G219" s="113"/>
      <c r="H219" s="113"/>
      <c r="I219" s="113"/>
      <c r="J219" s="113"/>
      <c r="K219" s="114"/>
      <c r="L219" s="114"/>
      <c r="M219" s="114"/>
      <c r="N219" s="114"/>
      <c r="O219" s="114"/>
      <c r="P219" s="114"/>
      <c r="Q219" s="114"/>
      <c r="R219" s="114"/>
      <c r="S219" s="113"/>
      <c r="T219" s="113"/>
    </row>
    <row r="220" spans="4:20" ht="12.75">
      <c r="D220" s="113"/>
      <c r="E220" s="113"/>
      <c r="F220" s="113"/>
      <c r="G220" s="113"/>
      <c r="H220" s="113"/>
      <c r="I220" s="113"/>
      <c r="J220" s="113"/>
      <c r="K220" s="114"/>
      <c r="L220" s="114"/>
      <c r="M220" s="114"/>
      <c r="N220" s="114"/>
      <c r="O220" s="114"/>
      <c r="P220" s="114"/>
      <c r="Q220" s="114"/>
      <c r="R220" s="114"/>
      <c r="S220" s="113"/>
      <c r="T220" s="113"/>
    </row>
    <row r="221" spans="4:20" ht="12.75">
      <c r="D221" s="113"/>
      <c r="E221" s="113"/>
      <c r="F221" s="113"/>
      <c r="G221" s="113"/>
      <c r="H221" s="113"/>
      <c r="I221" s="113"/>
      <c r="J221" s="113"/>
      <c r="K221" s="114"/>
      <c r="L221" s="114"/>
      <c r="M221" s="114"/>
      <c r="N221" s="114"/>
      <c r="O221" s="114"/>
      <c r="P221" s="114"/>
      <c r="Q221" s="114"/>
      <c r="R221" s="114"/>
      <c r="S221" s="113"/>
      <c r="T221" s="113"/>
    </row>
    <row r="222" spans="4:20" ht="12.75">
      <c r="D222" s="113"/>
      <c r="E222" s="113"/>
      <c r="F222" s="113"/>
      <c r="G222" s="113"/>
      <c r="H222" s="113"/>
      <c r="I222" s="113"/>
      <c r="J222" s="113"/>
      <c r="K222" s="114"/>
      <c r="L222" s="114"/>
      <c r="M222" s="114"/>
      <c r="N222" s="114"/>
      <c r="O222" s="114"/>
      <c r="P222" s="114"/>
      <c r="Q222" s="114"/>
      <c r="R222" s="114"/>
      <c r="S222" s="113"/>
      <c r="T222" s="113"/>
    </row>
    <row r="223" spans="4:20" ht="12.75">
      <c r="D223" s="113"/>
      <c r="E223" s="113"/>
      <c r="F223" s="113"/>
      <c r="G223" s="113"/>
      <c r="H223" s="113"/>
      <c r="I223" s="113"/>
      <c r="J223" s="113"/>
      <c r="K223" s="114"/>
      <c r="L223" s="114"/>
      <c r="M223" s="114"/>
      <c r="N223" s="114"/>
      <c r="O223" s="114"/>
      <c r="P223" s="114"/>
      <c r="Q223" s="114"/>
      <c r="R223" s="114"/>
      <c r="S223" s="113"/>
      <c r="T223" s="113"/>
    </row>
    <row r="224" spans="4:20" ht="12.75">
      <c r="D224" s="113"/>
      <c r="E224" s="113"/>
      <c r="F224" s="113"/>
      <c r="G224" s="113"/>
      <c r="H224" s="113"/>
      <c r="I224" s="113"/>
      <c r="J224" s="113"/>
      <c r="K224" s="114"/>
      <c r="L224" s="114"/>
      <c r="M224" s="114"/>
      <c r="N224" s="114"/>
      <c r="O224" s="114"/>
      <c r="P224" s="114"/>
      <c r="Q224" s="114"/>
      <c r="R224" s="114"/>
      <c r="S224" s="113"/>
      <c r="T224" s="113"/>
    </row>
    <row r="225" spans="4:20" ht="12.75">
      <c r="D225" s="113"/>
      <c r="E225" s="113"/>
      <c r="F225" s="113"/>
      <c r="G225" s="113"/>
      <c r="H225" s="113"/>
      <c r="I225" s="113"/>
      <c r="J225" s="113"/>
      <c r="K225" s="114"/>
      <c r="L225" s="114"/>
      <c r="M225" s="114"/>
      <c r="N225" s="114"/>
      <c r="O225" s="114"/>
      <c r="P225" s="114"/>
      <c r="Q225" s="114"/>
      <c r="R225" s="114"/>
      <c r="S225" s="113"/>
      <c r="T225" s="113"/>
    </row>
  </sheetData>
  <sheetProtection/>
  <mergeCells count="54">
    <mergeCell ref="D49:E49"/>
    <mergeCell ref="K21:L21"/>
    <mergeCell ref="K29:L29"/>
    <mergeCell ref="D42:E42"/>
    <mergeCell ref="K36:L36"/>
    <mergeCell ref="K37:L37"/>
    <mergeCell ref="K34:L34"/>
    <mergeCell ref="F42:G42"/>
    <mergeCell ref="K41:L41"/>
    <mergeCell ref="K42:L42"/>
    <mergeCell ref="K20:L20"/>
    <mergeCell ref="K25:L25"/>
    <mergeCell ref="K27:L27"/>
    <mergeCell ref="K28:L28"/>
    <mergeCell ref="K26:L26"/>
    <mergeCell ref="K22:L22"/>
    <mergeCell ref="K24:L24"/>
    <mergeCell ref="K23:L23"/>
    <mergeCell ref="K40:L40"/>
    <mergeCell ref="K38:L38"/>
    <mergeCell ref="K39:L39"/>
    <mergeCell ref="K30:L30"/>
    <mergeCell ref="K33:L33"/>
    <mergeCell ref="K35:L35"/>
    <mergeCell ref="K31:L31"/>
    <mergeCell ref="K32:L32"/>
    <mergeCell ref="K12:L12"/>
    <mergeCell ref="K13:L13"/>
    <mergeCell ref="K15:L15"/>
    <mergeCell ref="K16:L16"/>
    <mergeCell ref="K19:L19"/>
    <mergeCell ref="K14:L14"/>
    <mergeCell ref="K17:L17"/>
    <mergeCell ref="K18:L18"/>
    <mergeCell ref="K4:T4"/>
    <mergeCell ref="S10:T10"/>
    <mergeCell ref="D6:T6"/>
    <mergeCell ref="F9:H11"/>
    <mergeCell ref="D8:D11"/>
    <mergeCell ref="E8:E11"/>
    <mergeCell ref="F8:J8"/>
    <mergeCell ref="K8:T9"/>
    <mergeCell ref="K11:L11"/>
    <mergeCell ref="K10:R10"/>
    <mergeCell ref="D52:U52"/>
    <mergeCell ref="K50:L50"/>
    <mergeCell ref="K43:L43"/>
    <mergeCell ref="F50:G50"/>
    <mergeCell ref="D47:E47"/>
    <mergeCell ref="F44:G44"/>
    <mergeCell ref="D48:E48"/>
    <mergeCell ref="D44:E44"/>
    <mergeCell ref="K44:L44"/>
    <mergeCell ref="D50:E50"/>
  </mergeCells>
  <printOptions horizontalCentered="1"/>
  <pageMargins left="0.2" right="0.2" top="0.2" bottom="0.2" header="0.2" footer="0.2"/>
  <pageSetup fitToHeight="0" horizontalDpi="600" verticalDpi="600" orientation="landscape" paperSize="9" scale="43"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W56"/>
  <sheetViews>
    <sheetView view="pageBreakPreview" zoomScale="60" zoomScalePageLayoutView="0" workbookViewId="0" topLeftCell="D1">
      <selection activeCell="D56" sqref="D56:T56"/>
    </sheetView>
  </sheetViews>
  <sheetFormatPr defaultColWidth="9.33203125" defaultRowHeight="12.75"/>
  <cols>
    <col min="1" max="1" width="7.83203125" style="141" customWidth="1"/>
    <col min="2" max="2" width="18.66015625" style="141" customWidth="1"/>
    <col min="3" max="3" width="17.33203125" style="141" customWidth="1"/>
    <col min="4" max="4" width="14.5" style="141" customWidth="1"/>
    <col min="5" max="5" width="16.5" style="141" customWidth="1"/>
    <col min="6" max="6" width="18.33203125" style="141" customWidth="1"/>
    <col min="7" max="7" width="23.16015625" style="141" customWidth="1"/>
    <col min="8" max="8" width="24.33203125" style="141" customWidth="1"/>
    <col min="9" max="9" width="22.33203125" style="141" customWidth="1"/>
    <col min="10" max="10" width="17.66015625" style="141" customWidth="1"/>
    <col min="11" max="11" width="10.66015625" style="141" hidden="1" customWidth="1"/>
    <col min="12" max="12" width="16.5" style="141" customWidth="1"/>
    <col min="13" max="13" width="18.33203125" style="141" customWidth="1"/>
    <col min="14" max="15" width="17.66015625" style="141" customWidth="1"/>
    <col min="16" max="16" width="22.5" style="141" customWidth="1"/>
    <col min="17" max="17" width="15.16015625" style="141" hidden="1" customWidth="1"/>
    <col min="18" max="18" width="14" style="141" hidden="1" customWidth="1"/>
    <col min="19" max="19" width="0.4921875" style="141" hidden="1" customWidth="1"/>
    <col min="20" max="20" width="10.66015625" style="141" hidden="1" customWidth="1"/>
    <col min="21" max="21" width="9.33203125" style="141" customWidth="1"/>
    <col min="22" max="22" width="19.5" style="141" customWidth="1"/>
    <col min="23" max="23" width="6" style="141" customWidth="1"/>
    <col min="24" max="16384" width="9.33203125" style="141" customWidth="1"/>
  </cols>
  <sheetData>
    <row r="1" spans="21:22" ht="12.75">
      <c r="U1" s="583" t="s">
        <v>297</v>
      </c>
      <c r="V1" s="584"/>
    </row>
    <row r="2" spans="2:20" ht="40.5" customHeight="1">
      <c r="B2" s="579" t="s">
        <v>298</v>
      </c>
      <c r="C2" s="579"/>
      <c r="D2" s="579"/>
      <c r="E2" s="579"/>
      <c r="F2" s="579"/>
      <c r="G2" s="579"/>
      <c r="H2" s="579"/>
      <c r="I2" s="579"/>
      <c r="J2" s="579"/>
      <c r="K2" s="579"/>
      <c r="L2" s="579"/>
      <c r="M2" s="579"/>
      <c r="N2" s="579"/>
      <c r="O2" s="5"/>
      <c r="P2" s="5"/>
      <c r="Q2" s="5"/>
      <c r="R2" s="5"/>
      <c r="S2" s="5"/>
      <c r="T2" s="5"/>
    </row>
    <row r="3" ht="13.5" thickBot="1"/>
    <row r="4" spans="1:23" ht="18.75" customHeight="1">
      <c r="A4" s="571" t="s">
        <v>433</v>
      </c>
      <c r="B4" s="595" t="s">
        <v>434</v>
      </c>
      <c r="C4" s="573" t="s">
        <v>435</v>
      </c>
      <c r="D4" s="574"/>
      <c r="E4" s="574"/>
      <c r="F4" s="574"/>
      <c r="G4" s="574"/>
      <c r="H4" s="573" t="s">
        <v>436</v>
      </c>
      <c r="I4" s="574"/>
      <c r="J4" s="574"/>
      <c r="K4" s="574"/>
      <c r="L4" s="574"/>
      <c r="M4" s="574"/>
      <c r="N4" s="589" t="s">
        <v>299</v>
      </c>
      <c r="O4" s="597" t="s">
        <v>300</v>
      </c>
      <c r="P4" s="587" t="s">
        <v>301</v>
      </c>
      <c r="Q4" s="585"/>
      <c r="R4" s="585"/>
      <c r="S4" s="6"/>
      <c r="T4" s="6"/>
      <c r="U4" s="577" t="s">
        <v>437</v>
      </c>
      <c r="V4" s="578"/>
      <c r="W4" s="578"/>
    </row>
    <row r="5" spans="1:23" ht="144" customHeight="1" thickBot="1">
      <c r="A5" s="572"/>
      <c r="B5" s="596"/>
      <c r="C5" s="7" t="s">
        <v>302</v>
      </c>
      <c r="D5" s="7" t="s">
        <v>303</v>
      </c>
      <c r="E5" s="7" t="s">
        <v>304</v>
      </c>
      <c r="F5" s="7" t="s">
        <v>305</v>
      </c>
      <c r="G5" s="8" t="s">
        <v>306</v>
      </c>
      <c r="H5" s="142" t="s">
        <v>307</v>
      </c>
      <c r="I5" s="143" t="s">
        <v>438</v>
      </c>
      <c r="J5" s="9" t="s">
        <v>196</v>
      </c>
      <c r="K5" s="10"/>
      <c r="L5" s="7" t="s">
        <v>308</v>
      </c>
      <c r="M5" s="8" t="s">
        <v>309</v>
      </c>
      <c r="N5" s="590"/>
      <c r="O5" s="598"/>
      <c r="P5" s="588"/>
      <c r="Q5" s="586"/>
      <c r="R5" s="586"/>
      <c r="S5" s="6"/>
      <c r="T5" s="6"/>
      <c r="U5" s="577"/>
      <c r="V5" s="578"/>
      <c r="W5" s="578"/>
    </row>
    <row r="6" spans="1:23" ht="16.5" customHeight="1" thickBot="1">
      <c r="A6" s="11">
        <v>1</v>
      </c>
      <c r="B6" s="12">
        <v>2</v>
      </c>
      <c r="C6" s="12">
        <v>3</v>
      </c>
      <c r="D6" s="12">
        <v>4</v>
      </c>
      <c r="E6" s="12">
        <v>5</v>
      </c>
      <c r="F6" s="12">
        <v>6</v>
      </c>
      <c r="G6" s="12">
        <v>7</v>
      </c>
      <c r="H6" s="13">
        <v>8</v>
      </c>
      <c r="I6" s="12">
        <v>9</v>
      </c>
      <c r="J6" s="12">
        <v>10</v>
      </c>
      <c r="K6" s="14"/>
      <c r="L6" s="12">
        <v>11</v>
      </c>
      <c r="M6" s="15">
        <v>12</v>
      </c>
      <c r="N6" s="16">
        <v>13</v>
      </c>
      <c r="O6" s="17">
        <v>14</v>
      </c>
      <c r="P6" s="17">
        <v>15</v>
      </c>
      <c r="Q6" s="122">
        <v>16</v>
      </c>
      <c r="R6" s="123">
        <v>17</v>
      </c>
      <c r="S6" s="18"/>
      <c r="T6" s="18"/>
      <c r="U6" s="577"/>
      <c r="V6" s="578"/>
      <c r="W6" s="578"/>
    </row>
    <row r="7" spans="1:23" ht="21">
      <c r="A7" s="144">
        <v>1</v>
      </c>
      <c r="B7" s="19" t="s">
        <v>439</v>
      </c>
      <c r="C7" s="21">
        <v>32</v>
      </c>
      <c r="D7" s="22">
        <v>2</v>
      </c>
      <c r="E7" s="22">
        <v>26</v>
      </c>
      <c r="F7" s="22">
        <v>13.5</v>
      </c>
      <c r="G7" s="20">
        <v>577700</v>
      </c>
      <c r="H7" s="124">
        <v>656</v>
      </c>
      <c r="I7" s="145"/>
      <c r="J7" s="21">
        <v>656</v>
      </c>
      <c r="K7" s="23"/>
      <c r="L7" s="24">
        <v>2.5</v>
      </c>
      <c r="M7" s="1">
        <v>64520</v>
      </c>
      <c r="N7" s="1">
        <v>642200</v>
      </c>
      <c r="O7" s="2">
        <v>514100</v>
      </c>
      <c r="P7" s="125">
        <v>642200</v>
      </c>
      <c r="Q7" s="126"/>
      <c r="R7" s="126"/>
      <c r="S7" s="25"/>
      <c r="T7" s="25"/>
      <c r="U7" s="577" t="s">
        <v>440</v>
      </c>
      <c r="V7" s="578"/>
      <c r="W7" s="578"/>
    </row>
    <row r="8" spans="1:23" ht="25.5" customHeight="1">
      <c r="A8" s="144">
        <v>2</v>
      </c>
      <c r="B8" s="26" t="s">
        <v>310</v>
      </c>
      <c r="C8" s="21">
        <v>23</v>
      </c>
      <c r="D8" s="22">
        <v>0.5</v>
      </c>
      <c r="E8" s="22">
        <v>12</v>
      </c>
      <c r="F8" s="22">
        <v>3.25</v>
      </c>
      <c r="G8" s="20">
        <v>159830</v>
      </c>
      <c r="H8" s="124">
        <v>390</v>
      </c>
      <c r="I8" s="145"/>
      <c r="J8" s="21">
        <v>390</v>
      </c>
      <c r="K8" s="23"/>
      <c r="L8" s="24">
        <v>1.75</v>
      </c>
      <c r="M8" s="1">
        <v>44630</v>
      </c>
      <c r="N8" s="1">
        <v>204500</v>
      </c>
      <c r="O8" s="3">
        <v>160000</v>
      </c>
      <c r="P8" s="127">
        <v>204500</v>
      </c>
      <c r="Q8" s="126"/>
      <c r="R8" s="126"/>
      <c r="S8" s="25"/>
      <c r="T8" s="25"/>
      <c r="U8" s="575" t="s">
        <v>311</v>
      </c>
      <c r="V8" s="576"/>
      <c r="W8" s="576"/>
    </row>
    <row r="9" spans="1:23" ht="21">
      <c r="A9" s="144">
        <v>3</v>
      </c>
      <c r="B9" s="26" t="s">
        <v>441</v>
      </c>
      <c r="C9" s="146"/>
      <c r="D9" s="145"/>
      <c r="E9" s="145"/>
      <c r="F9" s="145"/>
      <c r="G9" s="20">
        <v>0</v>
      </c>
      <c r="H9" s="124">
        <v>587</v>
      </c>
      <c r="I9" s="145"/>
      <c r="J9" s="21">
        <v>587</v>
      </c>
      <c r="K9" s="23"/>
      <c r="L9" s="24">
        <v>2</v>
      </c>
      <c r="M9" s="1">
        <v>52090</v>
      </c>
      <c r="N9" s="1">
        <v>52100</v>
      </c>
      <c r="O9" s="3">
        <v>48800</v>
      </c>
      <c r="P9" s="128">
        <v>52100</v>
      </c>
      <c r="Q9" s="126"/>
      <c r="R9" s="126"/>
      <c r="S9" s="25"/>
      <c r="T9" s="25"/>
      <c r="U9" s="575"/>
      <c r="V9" s="576"/>
      <c r="W9" s="576"/>
    </row>
    <row r="10" spans="1:23" ht="0.75" customHeight="1">
      <c r="A10" s="144">
        <v>4</v>
      </c>
      <c r="B10" s="26" t="s">
        <v>442</v>
      </c>
      <c r="C10" s="146"/>
      <c r="D10" s="145"/>
      <c r="E10" s="145"/>
      <c r="F10" s="145"/>
      <c r="G10" s="20">
        <v>0</v>
      </c>
      <c r="H10" s="124"/>
      <c r="I10" s="145"/>
      <c r="J10" s="21"/>
      <c r="K10" s="23"/>
      <c r="L10" s="24"/>
      <c r="M10" s="1">
        <v>0</v>
      </c>
      <c r="N10" s="1">
        <v>0</v>
      </c>
      <c r="O10" s="3"/>
      <c r="P10" s="128">
        <v>0</v>
      </c>
      <c r="Q10" s="126"/>
      <c r="R10" s="126"/>
      <c r="S10" s="25"/>
      <c r="T10" s="25"/>
      <c r="U10" s="575"/>
      <c r="V10" s="576"/>
      <c r="W10" s="576"/>
    </row>
    <row r="11" spans="1:23" ht="21">
      <c r="A11" s="144">
        <v>4</v>
      </c>
      <c r="B11" s="26" t="s">
        <v>443</v>
      </c>
      <c r="C11" s="21">
        <v>53</v>
      </c>
      <c r="D11" s="22">
        <v>1</v>
      </c>
      <c r="E11" s="22">
        <v>19</v>
      </c>
      <c r="F11" s="22">
        <v>5.25</v>
      </c>
      <c r="G11" s="20">
        <v>263930</v>
      </c>
      <c r="H11" s="124">
        <v>1089</v>
      </c>
      <c r="I11" s="145"/>
      <c r="J11" s="21">
        <v>1089</v>
      </c>
      <c r="K11" s="23"/>
      <c r="L11" s="24">
        <v>2.5</v>
      </c>
      <c r="M11" s="1">
        <v>67830</v>
      </c>
      <c r="N11" s="1">
        <v>331800</v>
      </c>
      <c r="O11" s="3">
        <v>259100</v>
      </c>
      <c r="P11" s="128">
        <v>331800</v>
      </c>
      <c r="Q11" s="126"/>
      <c r="R11" s="126"/>
      <c r="S11" s="25"/>
      <c r="T11" s="25"/>
      <c r="U11" s="575"/>
      <c r="V11" s="576"/>
      <c r="W11" s="576"/>
    </row>
    <row r="12" spans="1:23" ht="21" customHeight="1" hidden="1">
      <c r="A12" s="144">
        <v>6</v>
      </c>
      <c r="B12" s="26" t="s">
        <v>444</v>
      </c>
      <c r="C12" s="146"/>
      <c r="D12" s="145"/>
      <c r="E12" s="145"/>
      <c r="F12" s="145"/>
      <c r="G12" s="20">
        <v>0</v>
      </c>
      <c r="H12" s="147"/>
      <c r="I12" s="145"/>
      <c r="J12" s="21"/>
      <c r="K12" s="23"/>
      <c r="L12" s="23"/>
      <c r="M12" s="1">
        <v>0</v>
      </c>
      <c r="N12" s="1">
        <v>0</v>
      </c>
      <c r="O12" s="3"/>
      <c r="P12" s="127">
        <v>0</v>
      </c>
      <c r="Q12" s="126"/>
      <c r="R12" s="126"/>
      <c r="S12" s="25"/>
      <c r="T12" s="25"/>
      <c r="U12" s="575"/>
      <c r="V12" s="576"/>
      <c r="W12" s="576"/>
    </row>
    <row r="13" spans="1:23" ht="0.75" customHeight="1">
      <c r="A13" s="144">
        <v>7</v>
      </c>
      <c r="B13" s="26" t="s">
        <v>445</v>
      </c>
      <c r="C13" s="146"/>
      <c r="D13" s="145"/>
      <c r="E13" s="145"/>
      <c r="F13" s="145"/>
      <c r="G13" s="20">
        <v>0</v>
      </c>
      <c r="H13" s="124"/>
      <c r="I13" s="145"/>
      <c r="J13" s="21"/>
      <c r="K13" s="23"/>
      <c r="L13" s="24"/>
      <c r="M13" s="1">
        <v>0</v>
      </c>
      <c r="N13" s="1">
        <v>0</v>
      </c>
      <c r="O13" s="3"/>
      <c r="P13" s="128">
        <v>0</v>
      </c>
      <c r="Q13" s="126"/>
      <c r="R13" s="126"/>
      <c r="S13" s="25"/>
      <c r="T13" s="25"/>
      <c r="U13" s="575"/>
      <c r="V13" s="576"/>
      <c r="W13" s="576"/>
    </row>
    <row r="14" spans="1:23" ht="21">
      <c r="A14" s="144">
        <v>5</v>
      </c>
      <c r="B14" s="26" t="s">
        <v>446</v>
      </c>
      <c r="C14" s="21">
        <v>153</v>
      </c>
      <c r="D14" s="22">
        <v>2</v>
      </c>
      <c r="E14" s="22">
        <v>42</v>
      </c>
      <c r="F14" s="22">
        <v>11.75</v>
      </c>
      <c r="G14" s="20">
        <v>591610</v>
      </c>
      <c r="H14" s="124">
        <v>2210</v>
      </c>
      <c r="I14" s="22">
        <v>2210</v>
      </c>
      <c r="J14" s="21">
        <v>0</v>
      </c>
      <c r="K14" s="23"/>
      <c r="L14" s="23"/>
      <c r="M14" s="1">
        <v>0</v>
      </c>
      <c r="N14" s="1">
        <v>591600</v>
      </c>
      <c r="O14" s="3">
        <v>452500</v>
      </c>
      <c r="P14" s="127">
        <v>591600</v>
      </c>
      <c r="Q14" s="126"/>
      <c r="R14" s="126"/>
      <c r="S14" s="25"/>
      <c r="T14" s="25"/>
      <c r="U14" s="575"/>
      <c r="V14" s="576"/>
      <c r="W14" s="576"/>
    </row>
    <row r="15" spans="1:23" ht="21">
      <c r="A15" s="144">
        <v>6</v>
      </c>
      <c r="B15" s="26" t="s">
        <v>447</v>
      </c>
      <c r="C15" s="146"/>
      <c r="D15" s="145"/>
      <c r="E15" s="145"/>
      <c r="F15" s="145"/>
      <c r="G15" s="20">
        <v>0</v>
      </c>
      <c r="H15" s="124">
        <v>766</v>
      </c>
      <c r="I15" s="145"/>
      <c r="J15" s="21">
        <v>766</v>
      </c>
      <c r="K15" s="23"/>
      <c r="L15" s="24">
        <v>2.5</v>
      </c>
      <c r="M15" s="1">
        <v>65360</v>
      </c>
      <c r="N15" s="1">
        <v>65400</v>
      </c>
      <c r="O15" s="3">
        <v>70900</v>
      </c>
      <c r="P15" s="127">
        <v>70900</v>
      </c>
      <c r="Q15" s="126"/>
      <c r="R15" s="126"/>
      <c r="S15" s="25"/>
      <c r="T15" s="25"/>
      <c r="U15" s="575"/>
      <c r="V15" s="576"/>
      <c r="W15" s="576"/>
    </row>
    <row r="16" spans="1:23" ht="21" customHeight="1" hidden="1">
      <c r="A16" s="144">
        <v>10</v>
      </c>
      <c r="B16" s="26" t="s">
        <v>312</v>
      </c>
      <c r="C16" s="146"/>
      <c r="D16" s="145"/>
      <c r="E16" s="145"/>
      <c r="F16" s="145"/>
      <c r="G16" s="20">
        <v>0</v>
      </c>
      <c r="H16" s="147"/>
      <c r="I16" s="145"/>
      <c r="J16" s="21"/>
      <c r="K16" s="23"/>
      <c r="L16" s="23"/>
      <c r="M16" s="1">
        <v>0</v>
      </c>
      <c r="N16" s="1">
        <v>0</v>
      </c>
      <c r="O16" s="3"/>
      <c r="P16" s="127">
        <v>0</v>
      </c>
      <c r="Q16" s="126"/>
      <c r="R16" s="126"/>
      <c r="S16" s="25"/>
      <c r="T16" s="25"/>
      <c r="U16" s="575"/>
      <c r="V16" s="576"/>
      <c r="W16" s="576"/>
    </row>
    <row r="17" spans="1:23" ht="21">
      <c r="A17" s="144">
        <v>7</v>
      </c>
      <c r="B17" s="26" t="s">
        <v>448</v>
      </c>
      <c r="C17" s="146"/>
      <c r="D17" s="145"/>
      <c r="E17" s="145"/>
      <c r="F17" s="145"/>
      <c r="G17" s="20">
        <v>0</v>
      </c>
      <c r="H17" s="124">
        <v>1250</v>
      </c>
      <c r="I17" s="145"/>
      <c r="J17" s="21">
        <v>1250</v>
      </c>
      <c r="K17" s="23"/>
      <c r="L17" s="24">
        <v>2.5</v>
      </c>
      <c r="M17" s="1">
        <v>69070</v>
      </c>
      <c r="N17" s="1">
        <v>69100</v>
      </c>
      <c r="O17" s="3">
        <v>64800</v>
      </c>
      <c r="P17" s="127">
        <v>69100</v>
      </c>
      <c r="Q17" s="126"/>
      <c r="R17" s="126"/>
      <c r="S17" s="25"/>
      <c r="T17" s="25"/>
      <c r="U17" s="575"/>
      <c r="V17" s="576"/>
      <c r="W17" s="576"/>
    </row>
    <row r="18" spans="1:23" ht="21">
      <c r="A18" s="144">
        <v>8</v>
      </c>
      <c r="B18" s="26" t="s">
        <v>449</v>
      </c>
      <c r="C18" s="146"/>
      <c r="D18" s="145"/>
      <c r="E18" s="145"/>
      <c r="F18" s="145"/>
      <c r="G18" s="20">
        <v>0</v>
      </c>
      <c r="H18" s="124">
        <v>1154</v>
      </c>
      <c r="I18" s="145"/>
      <c r="J18" s="21">
        <v>1154</v>
      </c>
      <c r="K18" s="23"/>
      <c r="L18" s="24">
        <v>2</v>
      </c>
      <c r="M18" s="1">
        <v>56430</v>
      </c>
      <c r="N18" s="1">
        <v>56400</v>
      </c>
      <c r="O18" s="3">
        <v>64500</v>
      </c>
      <c r="P18" s="127">
        <v>64500</v>
      </c>
      <c r="Q18" s="126"/>
      <c r="R18" s="126"/>
      <c r="S18" s="25"/>
      <c r="T18" s="25"/>
      <c r="U18" s="575"/>
      <c r="V18" s="576"/>
      <c r="W18" s="576"/>
    </row>
    <row r="19" spans="1:23" ht="21">
      <c r="A19" s="144">
        <v>9</v>
      </c>
      <c r="B19" s="26" t="s">
        <v>313</v>
      </c>
      <c r="C19" s="21">
        <v>32</v>
      </c>
      <c r="D19" s="22">
        <v>1</v>
      </c>
      <c r="E19" s="22">
        <v>4</v>
      </c>
      <c r="F19" s="22">
        <v>2.25</v>
      </c>
      <c r="G19" s="20">
        <v>113420</v>
      </c>
      <c r="H19" s="124">
        <v>338</v>
      </c>
      <c r="I19" s="145"/>
      <c r="J19" s="21">
        <v>338</v>
      </c>
      <c r="K19" s="23"/>
      <c r="L19" s="24">
        <v>1.75</v>
      </c>
      <c r="M19" s="1">
        <v>44240</v>
      </c>
      <c r="N19" s="1">
        <v>157700</v>
      </c>
      <c r="O19" s="3">
        <v>223000</v>
      </c>
      <c r="P19" s="127">
        <v>157700</v>
      </c>
      <c r="Q19" s="126"/>
      <c r="R19" s="126"/>
      <c r="S19" s="25"/>
      <c r="T19" s="25"/>
      <c r="U19" s="575"/>
      <c r="V19" s="576"/>
      <c r="W19" s="576"/>
    </row>
    <row r="20" spans="1:23" ht="21">
      <c r="A20" s="144">
        <v>10</v>
      </c>
      <c r="B20" s="26" t="s">
        <v>450</v>
      </c>
      <c r="C20" s="21">
        <v>113</v>
      </c>
      <c r="D20" s="22">
        <v>2</v>
      </c>
      <c r="E20" s="22">
        <v>41</v>
      </c>
      <c r="F20" s="22">
        <v>10</v>
      </c>
      <c r="G20" s="20">
        <v>521460</v>
      </c>
      <c r="H20" s="124">
        <v>1970</v>
      </c>
      <c r="I20" s="22">
        <v>1970</v>
      </c>
      <c r="J20" s="21">
        <v>0</v>
      </c>
      <c r="K20" s="23"/>
      <c r="L20" s="23"/>
      <c r="M20" s="1">
        <v>0</v>
      </c>
      <c r="N20" s="1">
        <v>521500</v>
      </c>
      <c r="O20" s="3">
        <v>394200</v>
      </c>
      <c r="P20" s="128">
        <v>521500</v>
      </c>
      <c r="Q20" s="126"/>
      <c r="R20" s="126"/>
      <c r="S20" s="25"/>
      <c r="T20" s="25"/>
      <c r="U20" s="575"/>
      <c r="V20" s="576"/>
      <c r="W20" s="576"/>
    </row>
    <row r="21" spans="1:23" ht="21">
      <c r="A21" s="144">
        <v>11</v>
      </c>
      <c r="B21" s="26" t="s">
        <v>451</v>
      </c>
      <c r="C21" s="21">
        <v>39</v>
      </c>
      <c r="D21" s="22">
        <v>1</v>
      </c>
      <c r="E21" s="22">
        <v>15</v>
      </c>
      <c r="F21" s="22">
        <v>5.5</v>
      </c>
      <c r="G21" s="20">
        <v>257450</v>
      </c>
      <c r="H21" s="124">
        <v>426</v>
      </c>
      <c r="I21" s="145"/>
      <c r="J21" s="21">
        <v>426</v>
      </c>
      <c r="K21" s="23"/>
      <c r="L21" s="24">
        <v>2.5</v>
      </c>
      <c r="M21" s="1">
        <v>62760</v>
      </c>
      <c r="N21" s="1">
        <v>320200</v>
      </c>
      <c r="O21" s="3">
        <v>277700</v>
      </c>
      <c r="P21" s="128">
        <v>320200</v>
      </c>
      <c r="Q21" s="126"/>
      <c r="R21" s="126"/>
      <c r="S21" s="25"/>
      <c r="T21" s="25"/>
      <c r="U21" s="575"/>
      <c r="V21" s="576"/>
      <c r="W21" s="576"/>
    </row>
    <row r="22" spans="1:23" ht="21">
      <c r="A22" s="144">
        <v>12</v>
      </c>
      <c r="B22" s="26" t="s">
        <v>452</v>
      </c>
      <c r="C22" s="146"/>
      <c r="D22" s="145"/>
      <c r="E22" s="145"/>
      <c r="F22" s="145"/>
      <c r="G22" s="20">
        <v>0</v>
      </c>
      <c r="H22" s="124">
        <v>360</v>
      </c>
      <c r="I22" s="145"/>
      <c r="J22" s="21">
        <v>360</v>
      </c>
      <c r="K22" s="23"/>
      <c r="L22" s="24">
        <v>2.75</v>
      </c>
      <c r="M22" s="1">
        <v>68200</v>
      </c>
      <c r="N22" s="1">
        <v>68200</v>
      </c>
      <c r="O22" s="3">
        <v>64100</v>
      </c>
      <c r="P22" s="128">
        <v>68200</v>
      </c>
      <c r="Q22" s="126"/>
      <c r="R22" s="126"/>
      <c r="S22" s="25"/>
      <c r="T22" s="25"/>
      <c r="U22" s="575"/>
      <c r="V22" s="576"/>
      <c r="W22" s="576"/>
    </row>
    <row r="23" spans="1:23" ht="21" customHeight="1">
      <c r="A23" s="144">
        <v>13</v>
      </c>
      <c r="B23" s="26" t="s">
        <v>453</v>
      </c>
      <c r="C23" s="146"/>
      <c r="D23" s="145"/>
      <c r="E23" s="145"/>
      <c r="F23" s="145"/>
      <c r="G23" s="20">
        <v>0</v>
      </c>
      <c r="H23" s="124">
        <v>211</v>
      </c>
      <c r="I23" s="145"/>
      <c r="J23" s="21">
        <v>211</v>
      </c>
      <c r="K23" s="23"/>
      <c r="L23" s="24">
        <v>1.5</v>
      </c>
      <c r="M23" s="1">
        <v>37310</v>
      </c>
      <c r="N23" s="1">
        <v>37300</v>
      </c>
      <c r="O23" s="129">
        <v>35100</v>
      </c>
      <c r="P23" s="1">
        <v>37300</v>
      </c>
      <c r="Q23" s="126"/>
      <c r="R23" s="126"/>
      <c r="S23" s="25"/>
      <c r="T23" s="25"/>
      <c r="U23" s="575"/>
      <c r="V23" s="576"/>
      <c r="W23" s="576"/>
    </row>
    <row r="24" spans="1:20" ht="21">
      <c r="A24" s="144">
        <v>14</v>
      </c>
      <c r="B24" s="26" t="s">
        <v>454</v>
      </c>
      <c r="C24" s="21">
        <v>17</v>
      </c>
      <c r="D24" s="22">
        <v>1</v>
      </c>
      <c r="E24" s="22">
        <v>10</v>
      </c>
      <c r="F24" s="22">
        <v>4.25</v>
      </c>
      <c r="G24" s="20">
        <v>195790</v>
      </c>
      <c r="H24" s="124">
        <v>526</v>
      </c>
      <c r="I24" s="145"/>
      <c r="J24" s="21">
        <v>526</v>
      </c>
      <c r="K24" s="23"/>
      <c r="L24" s="24">
        <v>3</v>
      </c>
      <c r="M24" s="1">
        <v>75420</v>
      </c>
      <c r="N24" s="1">
        <v>271200</v>
      </c>
      <c r="O24" s="28">
        <v>237100</v>
      </c>
      <c r="P24" s="1">
        <v>271200</v>
      </c>
      <c r="Q24" s="126"/>
      <c r="R24" s="126"/>
      <c r="S24" s="25"/>
      <c r="T24" s="25"/>
    </row>
    <row r="25" spans="1:23" ht="21">
      <c r="A25" s="144">
        <v>15</v>
      </c>
      <c r="B25" s="26" t="s">
        <v>455</v>
      </c>
      <c r="C25" s="146"/>
      <c r="D25" s="145"/>
      <c r="E25" s="145"/>
      <c r="F25" s="145"/>
      <c r="G25" s="20">
        <v>0</v>
      </c>
      <c r="H25" s="124">
        <v>142</v>
      </c>
      <c r="I25" s="145"/>
      <c r="J25" s="21">
        <v>142</v>
      </c>
      <c r="K25" s="23"/>
      <c r="L25" s="24">
        <v>1.5</v>
      </c>
      <c r="M25" s="1">
        <v>36790</v>
      </c>
      <c r="N25" s="1">
        <v>36800</v>
      </c>
      <c r="O25" s="130">
        <v>34600</v>
      </c>
      <c r="P25" s="1">
        <v>36800</v>
      </c>
      <c r="Q25" s="126"/>
      <c r="R25" s="126"/>
      <c r="S25" s="25"/>
      <c r="T25" s="25"/>
      <c r="U25" s="591" t="s">
        <v>456</v>
      </c>
      <c r="V25" s="592"/>
      <c r="W25" s="592"/>
    </row>
    <row r="26" spans="1:23" ht="21" customHeight="1">
      <c r="A26" s="144">
        <v>16</v>
      </c>
      <c r="B26" s="26" t="s">
        <v>457</v>
      </c>
      <c r="C26" s="146"/>
      <c r="D26" s="145"/>
      <c r="E26" s="145"/>
      <c r="F26" s="145"/>
      <c r="G26" s="20">
        <v>0</v>
      </c>
      <c r="H26" s="124">
        <v>480</v>
      </c>
      <c r="I26" s="145"/>
      <c r="J26" s="21">
        <v>480</v>
      </c>
      <c r="K26" s="23"/>
      <c r="L26" s="24">
        <v>1.5</v>
      </c>
      <c r="M26" s="1">
        <v>39370</v>
      </c>
      <c r="N26" s="1">
        <v>39400</v>
      </c>
      <c r="O26" s="128">
        <v>37100</v>
      </c>
      <c r="P26" s="1">
        <v>39400</v>
      </c>
      <c r="Q26" s="126"/>
      <c r="R26" s="126"/>
      <c r="S26" s="25"/>
      <c r="T26" s="25"/>
      <c r="U26" s="575" t="s">
        <v>314</v>
      </c>
      <c r="V26" s="576"/>
      <c r="W26" s="576"/>
    </row>
    <row r="27" spans="1:23" ht="21">
      <c r="A27" s="144">
        <v>17</v>
      </c>
      <c r="B27" s="26" t="s">
        <v>458</v>
      </c>
      <c r="C27" s="146"/>
      <c r="D27" s="145"/>
      <c r="E27" s="145"/>
      <c r="F27" s="145"/>
      <c r="G27" s="20">
        <v>0</v>
      </c>
      <c r="H27" s="124">
        <v>220</v>
      </c>
      <c r="I27" s="145"/>
      <c r="J27" s="21">
        <v>220</v>
      </c>
      <c r="K27" s="23"/>
      <c r="L27" s="24">
        <v>1.5</v>
      </c>
      <c r="M27" s="1">
        <v>37380</v>
      </c>
      <c r="N27" s="1">
        <v>37400</v>
      </c>
      <c r="O27" s="3">
        <v>35100</v>
      </c>
      <c r="P27" s="128">
        <v>37400</v>
      </c>
      <c r="Q27" s="126"/>
      <c r="R27" s="126"/>
      <c r="S27" s="25"/>
      <c r="T27" s="25"/>
      <c r="U27" s="575"/>
      <c r="V27" s="576"/>
      <c r="W27" s="576"/>
    </row>
    <row r="28" spans="1:23" ht="21">
      <c r="A28" s="144">
        <v>18</v>
      </c>
      <c r="B28" s="26" t="s">
        <v>459</v>
      </c>
      <c r="C28" s="146"/>
      <c r="D28" s="145"/>
      <c r="E28" s="145"/>
      <c r="F28" s="145"/>
      <c r="G28" s="20">
        <v>0</v>
      </c>
      <c r="H28" s="124">
        <v>647</v>
      </c>
      <c r="I28" s="22">
        <v>647</v>
      </c>
      <c r="J28" s="21">
        <v>0</v>
      </c>
      <c r="K28" s="23"/>
      <c r="L28" s="23"/>
      <c r="M28" s="1">
        <v>0</v>
      </c>
      <c r="N28" s="1">
        <v>0</v>
      </c>
      <c r="O28" s="3">
        <v>0</v>
      </c>
      <c r="P28" s="128">
        <v>0</v>
      </c>
      <c r="Q28" s="126"/>
      <c r="R28" s="126"/>
      <c r="S28" s="25"/>
      <c r="T28" s="25"/>
      <c r="U28" s="575"/>
      <c r="V28" s="576"/>
      <c r="W28" s="576"/>
    </row>
    <row r="29" spans="1:23" ht="19.5" customHeight="1">
      <c r="A29" s="144">
        <v>19</v>
      </c>
      <c r="B29" s="26" t="s">
        <v>460</v>
      </c>
      <c r="C29" s="146"/>
      <c r="D29" s="145"/>
      <c r="E29" s="145"/>
      <c r="F29" s="145"/>
      <c r="G29" s="20">
        <v>0</v>
      </c>
      <c r="H29" s="124">
        <v>210</v>
      </c>
      <c r="I29" s="22"/>
      <c r="J29" s="21">
        <v>210</v>
      </c>
      <c r="K29" s="23"/>
      <c r="L29" s="24">
        <v>1</v>
      </c>
      <c r="M29" s="1">
        <v>25410</v>
      </c>
      <c r="N29" s="1">
        <v>25400</v>
      </c>
      <c r="O29" s="3">
        <v>24500</v>
      </c>
      <c r="P29" s="128">
        <v>25400</v>
      </c>
      <c r="Q29" s="126"/>
      <c r="R29" s="126"/>
      <c r="S29" s="25"/>
      <c r="T29" s="25"/>
      <c r="U29" s="575"/>
      <c r="V29" s="576"/>
      <c r="W29" s="576"/>
    </row>
    <row r="30" spans="1:23" ht="2.25" customHeight="1" hidden="1">
      <c r="A30" s="144">
        <v>24</v>
      </c>
      <c r="B30" s="26" t="s">
        <v>461</v>
      </c>
      <c r="C30" s="146"/>
      <c r="D30" s="145"/>
      <c r="E30" s="145"/>
      <c r="F30" s="145"/>
      <c r="G30" s="20">
        <v>0</v>
      </c>
      <c r="H30" s="124"/>
      <c r="I30" s="22"/>
      <c r="J30" s="21"/>
      <c r="K30" s="23"/>
      <c r="L30" s="24"/>
      <c r="M30" s="1">
        <v>0</v>
      </c>
      <c r="N30" s="1">
        <v>0</v>
      </c>
      <c r="O30" s="3"/>
      <c r="P30" s="128">
        <v>0</v>
      </c>
      <c r="Q30" s="126"/>
      <c r="R30" s="126"/>
      <c r="S30" s="25"/>
      <c r="T30" s="25"/>
      <c r="U30" s="575"/>
      <c r="V30" s="576"/>
      <c r="W30" s="576"/>
    </row>
    <row r="31" spans="1:23" ht="21" customHeight="1" hidden="1">
      <c r="A31" s="144">
        <v>25</v>
      </c>
      <c r="B31" s="26" t="s">
        <v>462</v>
      </c>
      <c r="C31" s="146"/>
      <c r="D31" s="145"/>
      <c r="E31" s="145"/>
      <c r="F31" s="145"/>
      <c r="G31" s="20">
        <v>0</v>
      </c>
      <c r="H31" s="147"/>
      <c r="I31" s="145"/>
      <c r="J31" s="21"/>
      <c r="K31" s="23"/>
      <c r="L31" s="23"/>
      <c r="M31" s="1">
        <v>0</v>
      </c>
      <c r="N31" s="1">
        <v>0</v>
      </c>
      <c r="O31" s="3"/>
      <c r="P31" s="128">
        <v>0</v>
      </c>
      <c r="Q31" s="126"/>
      <c r="R31" s="126"/>
      <c r="S31" s="25"/>
      <c r="T31" s="25"/>
      <c r="U31" s="575"/>
      <c r="V31" s="576"/>
      <c r="W31" s="576"/>
    </row>
    <row r="32" spans="1:23" ht="21">
      <c r="A32" s="144">
        <v>20</v>
      </c>
      <c r="B32" s="26" t="s">
        <v>463</v>
      </c>
      <c r="C32" s="21">
        <v>27</v>
      </c>
      <c r="D32" s="22">
        <v>1</v>
      </c>
      <c r="E32" s="22">
        <v>14</v>
      </c>
      <c r="F32" s="22">
        <v>8.5</v>
      </c>
      <c r="G32" s="20">
        <v>353070</v>
      </c>
      <c r="H32" s="124">
        <v>563</v>
      </c>
      <c r="I32" s="22"/>
      <c r="J32" s="21">
        <v>563</v>
      </c>
      <c r="K32" s="23"/>
      <c r="L32" s="24">
        <v>2.5</v>
      </c>
      <c r="M32" s="1">
        <v>63810</v>
      </c>
      <c r="N32" s="1">
        <v>416900</v>
      </c>
      <c r="O32" s="3">
        <v>338700</v>
      </c>
      <c r="P32" s="128">
        <v>416900</v>
      </c>
      <c r="Q32" s="126"/>
      <c r="R32" s="126"/>
      <c r="S32" s="25"/>
      <c r="T32" s="25"/>
      <c r="U32" s="575"/>
      <c r="V32" s="576"/>
      <c r="W32" s="576"/>
    </row>
    <row r="33" spans="1:23" ht="19.5" customHeight="1">
      <c r="A33" s="144">
        <v>21</v>
      </c>
      <c r="B33" s="26" t="s">
        <v>464</v>
      </c>
      <c r="C33" s="146"/>
      <c r="D33" s="145"/>
      <c r="E33" s="145"/>
      <c r="F33" s="145"/>
      <c r="G33" s="20">
        <v>0</v>
      </c>
      <c r="H33" s="124">
        <v>524</v>
      </c>
      <c r="I33" s="22"/>
      <c r="J33" s="21">
        <v>524</v>
      </c>
      <c r="K33" s="23"/>
      <c r="L33" s="24">
        <v>2.25</v>
      </c>
      <c r="M33" s="1">
        <v>57560</v>
      </c>
      <c r="N33" s="1">
        <v>57600</v>
      </c>
      <c r="O33" s="3">
        <v>54400</v>
      </c>
      <c r="P33" s="128">
        <v>57600</v>
      </c>
      <c r="Q33" s="126"/>
      <c r="R33" s="126"/>
      <c r="S33" s="25"/>
      <c r="T33" s="25"/>
      <c r="U33" s="575"/>
      <c r="V33" s="576"/>
      <c r="W33" s="576"/>
    </row>
    <row r="34" spans="1:23" ht="21" customHeight="1" hidden="1">
      <c r="A34" s="144">
        <v>28</v>
      </c>
      <c r="B34" s="26" t="s">
        <v>465</v>
      </c>
      <c r="C34" s="146"/>
      <c r="D34" s="145"/>
      <c r="E34" s="145"/>
      <c r="F34" s="145"/>
      <c r="G34" s="20">
        <v>0</v>
      </c>
      <c r="H34" s="147"/>
      <c r="I34" s="145"/>
      <c r="J34" s="21"/>
      <c r="K34" s="23"/>
      <c r="L34" s="23"/>
      <c r="M34" s="1">
        <v>0</v>
      </c>
      <c r="N34" s="1">
        <v>0</v>
      </c>
      <c r="O34" s="3">
        <v>0</v>
      </c>
      <c r="P34" s="128">
        <v>0</v>
      </c>
      <c r="Q34" s="126"/>
      <c r="R34" s="126"/>
      <c r="S34" s="25"/>
      <c r="T34" s="25"/>
      <c r="U34" s="575"/>
      <c r="V34" s="576"/>
      <c r="W34" s="576"/>
    </row>
    <row r="35" spans="1:23" ht="21">
      <c r="A35" s="144">
        <v>22</v>
      </c>
      <c r="B35" s="26" t="s">
        <v>466</v>
      </c>
      <c r="C35" s="146"/>
      <c r="D35" s="145"/>
      <c r="E35" s="145"/>
      <c r="F35" s="145"/>
      <c r="G35" s="20">
        <v>0</v>
      </c>
      <c r="H35" s="124">
        <v>130</v>
      </c>
      <c r="I35" s="22">
        <v>130</v>
      </c>
      <c r="J35" s="21">
        <v>0</v>
      </c>
      <c r="K35" s="23"/>
      <c r="L35" s="24">
        <v>0</v>
      </c>
      <c r="M35" s="1">
        <v>0</v>
      </c>
      <c r="N35" s="1">
        <v>0</v>
      </c>
      <c r="O35" s="3">
        <v>0</v>
      </c>
      <c r="P35" s="128">
        <v>0</v>
      </c>
      <c r="Q35" s="126"/>
      <c r="R35" s="126"/>
      <c r="S35" s="25"/>
      <c r="T35" s="25"/>
      <c r="U35" s="575"/>
      <c r="V35" s="576"/>
      <c r="W35" s="576"/>
    </row>
    <row r="36" spans="1:23" ht="21">
      <c r="A36" s="144">
        <v>23</v>
      </c>
      <c r="B36" s="148" t="s">
        <v>467</v>
      </c>
      <c r="C36" s="146"/>
      <c r="D36" s="145"/>
      <c r="E36" s="145"/>
      <c r="F36" s="145"/>
      <c r="G36" s="20">
        <v>0</v>
      </c>
      <c r="H36" s="124">
        <v>410</v>
      </c>
      <c r="I36" s="22"/>
      <c r="J36" s="21">
        <v>410</v>
      </c>
      <c r="K36" s="23"/>
      <c r="L36" s="24">
        <v>2.75</v>
      </c>
      <c r="M36" s="1">
        <v>68590</v>
      </c>
      <c r="N36" s="1">
        <v>68600</v>
      </c>
      <c r="O36" s="3">
        <v>64200</v>
      </c>
      <c r="P36" s="128">
        <v>68600</v>
      </c>
      <c r="Q36" s="126"/>
      <c r="R36" s="126"/>
      <c r="S36" s="25"/>
      <c r="T36" s="25"/>
      <c r="U36" s="575"/>
      <c r="V36" s="576"/>
      <c r="W36" s="576"/>
    </row>
    <row r="37" spans="1:23" ht="21">
      <c r="A37" s="144">
        <v>24</v>
      </c>
      <c r="B37" s="26" t="s">
        <v>468</v>
      </c>
      <c r="C37" s="21">
        <v>44</v>
      </c>
      <c r="D37" s="22">
        <v>1</v>
      </c>
      <c r="E37" s="22">
        <v>14</v>
      </c>
      <c r="F37" s="22">
        <v>5.25</v>
      </c>
      <c r="G37" s="20">
        <v>247040</v>
      </c>
      <c r="H37" s="124">
        <v>573</v>
      </c>
      <c r="I37" s="22"/>
      <c r="J37" s="21">
        <v>573</v>
      </c>
      <c r="K37" s="23"/>
      <c r="L37" s="24">
        <v>1.25</v>
      </c>
      <c r="M37" s="1">
        <v>34140</v>
      </c>
      <c r="N37" s="1">
        <v>281200</v>
      </c>
      <c r="O37" s="3">
        <v>224500</v>
      </c>
      <c r="P37" s="128">
        <v>281200</v>
      </c>
      <c r="Q37" s="126"/>
      <c r="R37" s="126"/>
      <c r="S37" s="25"/>
      <c r="T37" s="25"/>
      <c r="U37" s="575"/>
      <c r="V37" s="576"/>
      <c r="W37" s="576"/>
    </row>
    <row r="38" spans="1:23" ht="21">
      <c r="A38" s="144">
        <v>25</v>
      </c>
      <c r="B38" s="26" t="s">
        <v>469</v>
      </c>
      <c r="C38" s="146"/>
      <c r="D38" s="22"/>
      <c r="E38" s="22"/>
      <c r="F38" s="145"/>
      <c r="G38" s="20">
        <v>0</v>
      </c>
      <c r="H38" s="124">
        <v>525</v>
      </c>
      <c r="I38" s="22"/>
      <c r="J38" s="21">
        <v>525</v>
      </c>
      <c r="K38" s="23"/>
      <c r="L38" s="24">
        <v>2.5</v>
      </c>
      <c r="M38" s="1">
        <v>63520</v>
      </c>
      <c r="N38" s="1">
        <v>63500</v>
      </c>
      <c r="O38" s="3">
        <v>60100</v>
      </c>
      <c r="P38" s="128">
        <v>63500</v>
      </c>
      <c r="Q38" s="126"/>
      <c r="R38" s="126"/>
      <c r="S38" s="25"/>
      <c r="T38" s="25"/>
      <c r="U38" s="575"/>
      <c r="V38" s="576"/>
      <c r="W38" s="576"/>
    </row>
    <row r="39" spans="1:23" ht="21">
      <c r="A39" s="144">
        <v>26</v>
      </c>
      <c r="B39" s="26" t="s">
        <v>470</v>
      </c>
      <c r="C39" s="21">
        <v>41</v>
      </c>
      <c r="D39" s="22">
        <v>1</v>
      </c>
      <c r="E39" s="22">
        <v>20</v>
      </c>
      <c r="F39" s="22">
        <v>6.5</v>
      </c>
      <c r="G39" s="20">
        <v>306600</v>
      </c>
      <c r="H39" s="124">
        <v>561</v>
      </c>
      <c r="I39" s="22"/>
      <c r="J39" s="21">
        <v>561</v>
      </c>
      <c r="K39" s="23"/>
      <c r="L39" s="24">
        <v>4</v>
      </c>
      <c r="M39" s="1">
        <v>99490</v>
      </c>
      <c r="N39" s="1">
        <v>406100</v>
      </c>
      <c r="O39" s="3">
        <v>334100</v>
      </c>
      <c r="P39" s="128">
        <v>406100</v>
      </c>
      <c r="Q39" s="126"/>
      <c r="R39" s="126"/>
      <c r="S39" s="25"/>
      <c r="T39" s="25"/>
      <c r="U39" s="575"/>
      <c r="V39" s="576"/>
      <c r="W39" s="576"/>
    </row>
    <row r="40" spans="1:23" ht="21">
      <c r="A40" s="144">
        <v>27</v>
      </c>
      <c r="B40" s="26" t="s">
        <v>471</v>
      </c>
      <c r="C40" s="146"/>
      <c r="D40" s="145"/>
      <c r="E40" s="145"/>
      <c r="F40" s="145"/>
      <c r="G40" s="20">
        <v>0</v>
      </c>
      <c r="H40" s="131">
        <v>302</v>
      </c>
      <c r="I40" s="22"/>
      <c r="J40" s="21">
        <v>302</v>
      </c>
      <c r="K40" s="23"/>
      <c r="L40" s="24">
        <v>3.5</v>
      </c>
      <c r="M40" s="1">
        <v>85610</v>
      </c>
      <c r="N40" s="1">
        <v>85600</v>
      </c>
      <c r="O40" s="3">
        <v>91200</v>
      </c>
      <c r="P40" s="127">
        <v>91200</v>
      </c>
      <c r="Q40" s="126"/>
      <c r="R40" s="126"/>
      <c r="S40" s="25"/>
      <c r="T40" s="25"/>
      <c r="U40" s="575"/>
      <c r="V40" s="576"/>
      <c r="W40" s="576"/>
    </row>
    <row r="41" spans="1:23" ht="21">
      <c r="A41" s="144">
        <v>28</v>
      </c>
      <c r="B41" s="26" t="s">
        <v>472</v>
      </c>
      <c r="C41" s="21">
        <v>158</v>
      </c>
      <c r="D41" s="22">
        <v>3</v>
      </c>
      <c r="E41" s="22">
        <v>62</v>
      </c>
      <c r="F41" s="22">
        <v>16.25</v>
      </c>
      <c r="G41" s="20">
        <v>823470</v>
      </c>
      <c r="H41" s="124">
        <v>1853</v>
      </c>
      <c r="I41" s="22"/>
      <c r="J41" s="21">
        <v>1853</v>
      </c>
      <c r="K41" s="23"/>
      <c r="L41" s="24">
        <v>1.5</v>
      </c>
      <c r="M41" s="1">
        <v>49880</v>
      </c>
      <c r="N41" s="1">
        <v>873400</v>
      </c>
      <c r="O41" s="3">
        <v>670800</v>
      </c>
      <c r="P41" s="129">
        <v>873400</v>
      </c>
      <c r="Q41" s="126"/>
      <c r="R41" s="126"/>
      <c r="S41" s="25"/>
      <c r="T41" s="25"/>
      <c r="U41" s="575"/>
      <c r="V41" s="576"/>
      <c r="W41" s="576"/>
    </row>
    <row r="42" spans="1:20" ht="0.75" customHeight="1">
      <c r="A42" s="144">
        <v>36</v>
      </c>
      <c r="B42" s="26" t="s">
        <v>473</v>
      </c>
      <c r="C42" s="146"/>
      <c r="D42" s="145"/>
      <c r="E42" s="145"/>
      <c r="F42" s="145"/>
      <c r="G42" s="20">
        <v>0</v>
      </c>
      <c r="H42" s="147"/>
      <c r="I42" s="145"/>
      <c r="J42" s="21"/>
      <c r="K42" s="23"/>
      <c r="L42" s="23"/>
      <c r="M42" s="1">
        <v>0</v>
      </c>
      <c r="N42" s="1">
        <v>0</v>
      </c>
      <c r="O42" s="128"/>
      <c r="P42" s="1">
        <v>0</v>
      </c>
      <c r="Q42" s="149"/>
      <c r="R42" s="126"/>
      <c r="S42" s="25"/>
      <c r="T42" s="25"/>
    </row>
    <row r="43" spans="1:20" ht="21">
      <c r="A43" s="144">
        <v>29</v>
      </c>
      <c r="B43" s="26" t="s">
        <v>474</v>
      </c>
      <c r="C43" s="21">
        <v>41</v>
      </c>
      <c r="D43" s="22">
        <v>1</v>
      </c>
      <c r="E43" s="22">
        <v>15</v>
      </c>
      <c r="F43" s="22">
        <v>5.5</v>
      </c>
      <c r="G43" s="20">
        <v>257860</v>
      </c>
      <c r="H43" s="124">
        <v>664</v>
      </c>
      <c r="I43" s="22"/>
      <c r="J43" s="21">
        <v>664</v>
      </c>
      <c r="K43" s="23"/>
      <c r="L43" s="24">
        <v>2.75</v>
      </c>
      <c r="M43" s="1">
        <v>70530</v>
      </c>
      <c r="N43" s="1">
        <v>328400</v>
      </c>
      <c r="O43" s="3">
        <v>273800</v>
      </c>
      <c r="P43" s="3">
        <v>328400</v>
      </c>
      <c r="Q43" s="149"/>
      <c r="R43" s="126"/>
      <c r="S43" s="25"/>
      <c r="T43" s="25"/>
    </row>
    <row r="44" spans="1:20" ht="21">
      <c r="A44" s="144">
        <v>30</v>
      </c>
      <c r="B44" s="26" t="s">
        <v>475</v>
      </c>
      <c r="C44" s="21">
        <v>115</v>
      </c>
      <c r="D44" s="22">
        <v>2</v>
      </c>
      <c r="E44" s="22">
        <v>41</v>
      </c>
      <c r="F44" s="22">
        <v>12</v>
      </c>
      <c r="G44" s="20">
        <v>589260</v>
      </c>
      <c r="H44" s="124">
        <v>1175</v>
      </c>
      <c r="I44" s="22"/>
      <c r="J44" s="21">
        <v>1175</v>
      </c>
      <c r="K44" s="23"/>
      <c r="L44" s="24">
        <v>2</v>
      </c>
      <c r="M44" s="1">
        <v>56590</v>
      </c>
      <c r="N44" s="1">
        <v>645900</v>
      </c>
      <c r="O44" s="3">
        <v>542100</v>
      </c>
      <c r="P44" s="3">
        <v>645900</v>
      </c>
      <c r="Q44" s="149"/>
      <c r="R44" s="126"/>
      <c r="S44" s="25"/>
      <c r="T44" s="25"/>
    </row>
    <row r="45" spans="1:20" ht="20.25">
      <c r="A45" s="144"/>
      <c r="B45" s="26" t="s">
        <v>476</v>
      </c>
      <c r="C45" s="29">
        <v>888</v>
      </c>
      <c r="D45" s="29">
        <v>19.5</v>
      </c>
      <c r="E45" s="29">
        <v>335</v>
      </c>
      <c r="F45" s="29">
        <v>109.75</v>
      </c>
      <c r="G45" s="29">
        <v>5258490</v>
      </c>
      <c r="H45" s="29">
        <v>20912</v>
      </c>
      <c r="I45" s="29">
        <v>4957</v>
      </c>
      <c r="J45" s="30">
        <v>15955</v>
      </c>
      <c r="K45" s="31"/>
      <c r="L45" s="32">
        <v>57.75</v>
      </c>
      <c r="M45" s="33">
        <v>1496530</v>
      </c>
      <c r="N45" s="34">
        <v>6755400</v>
      </c>
      <c r="O45" s="35">
        <v>5651100</v>
      </c>
      <c r="P45" s="35">
        <v>6774600</v>
      </c>
      <c r="Q45" s="150"/>
      <c r="R45" s="132"/>
      <c r="S45" s="36"/>
      <c r="T45" s="36"/>
    </row>
    <row r="46" spans="1:20" ht="21">
      <c r="A46" s="144">
        <v>31</v>
      </c>
      <c r="B46" s="26" t="s">
        <v>477</v>
      </c>
      <c r="C46" s="21">
        <v>250</v>
      </c>
      <c r="D46" s="22">
        <v>9</v>
      </c>
      <c r="E46" s="22">
        <v>180</v>
      </c>
      <c r="F46" s="22">
        <v>51.25</v>
      </c>
      <c r="G46" s="27">
        <v>2490820</v>
      </c>
      <c r="H46" s="21">
        <v>6778</v>
      </c>
      <c r="I46" s="22"/>
      <c r="J46" s="21">
        <v>6778</v>
      </c>
      <c r="K46" s="23"/>
      <c r="L46" s="24">
        <v>8</v>
      </c>
      <c r="M46" s="1">
        <v>242270</v>
      </c>
      <c r="N46" s="1">
        <v>2733100</v>
      </c>
      <c r="O46" s="4">
        <v>2690300</v>
      </c>
      <c r="P46" s="3">
        <v>2733100</v>
      </c>
      <c r="Q46" s="149"/>
      <c r="R46" s="126"/>
      <c r="S46" s="25"/>
      <c r="T46" s="25"/>
    </row>
    <row r="47" spans="1:20" ht="0.75" customHeight="1">
      <c r="A47" s="144">
        <v>40</v>
      </c>
      <c r="B47" s="26" t="s">
        <v>478</v>
      </c>
      <c r="C47" s="21"/>
      <c r="D47" s="22"/>
      <c r="E47" s="22"/>
      <c r="F47" s="22"/>
      <c r="G47" s="27">
        <v>0</v>
      </c>
      <c r="H47" s="21"/>
      <c r="I47" s="22"/>
      <c r="J47" s="21"/>
      <c r="K47" s="23"/>
      <c r="L47" s="24"/>
      <c r="M47" s="1">
        <v>0</v>
      </c>
      <c r="N47" s="1">
        <v>0</v>
      </c>
      <c r="O47" s="3"/>
      <c r="P47" s="3">
        <v>0</v>
      </c>
      <c r="Q47" s="149"/>
      <c r="R47" s="126"/>
      <c r="S47" s="25"/>
      <c r="T47" s="25"/>
    </row>
    <row r="48" spans="1:20" ht="21" hidden="1">
      <c r="A48" s="144">
        <v>41</v>
      </c>
      <c r="B48" s="26" t="s">
        <v>479</v>
      </c>
      <c r="C48" s="151"/>
      <c r="D48" s="145"/>
      <c r="E48" s="145"/>
      <c r="F48" s="22"/>
      <c r="G48" s="27">
        <v>0</v>
      </c>
      <c r="H48" s="21"/>
      <c r="I48" s="22"/>
      <c r="J48" s="21"/>
      <c r="K48" s="23"/>
      <c r="L48" s="24"/>
      <c r="M48" s="1">
        <v>0</v>
      </c>
      <c r="N48" s="1">
        <v>0</v>
      </c>
      <c r="O48" s="4"/>
      <c r="P48" s="3">
        <v>0</v>
      </c>
      <c r="Q48" s="149"/>
      <c r="R48" s="126"/>
      <c r="S48" s="25"/>
      <c r="T48" s="25"/>
    </row>
    <row r="49" spans="1:20" ht="20.25">
      <c r="A49" s="144"/>
      <c r="B49" s="26" t="s">
        <v>480</v>
      </c>
      <c r="C49" s="29">
        <v>250</v>
      </c>
      <c r="D49" s="29">
        <v>9</v>
      </c>
      <c r="E49" s="29">
        <v>180</v>
      </c>
      <c r="F49" s="133">
        <v>51.25</v>
      </c>
      <c r="G49" s="29">
        <v>2490820</v>
      </c>
      <c r="H49" s="37">
        <v>6778</v>
      </c>
      <c r="I49" s="37">
        <v>0</v>
      </c>
      <c r="J49" s="30">
        <v>6778</v>
      </c>
      <c r="K49" s="38">
        <v>0</v>
      </c>
      <c r="L49" s="39">
        <v>8</v>
      </c>
      <c r="M49" s="37">
        <v>242270</v>
      </c>
      <c r="N49" s="34">
        <v>2733100</v>
      </c>
      <c r="O49" s="35">
        <v>2690300</v>
      </c>
      <c r="P49" s="35">
        <v>2733100</v>
      </c>
      <c r="Q49" s="150"/>
      <c r="R49" s="132"/>
      <c r="S49" s="36"/>
      <c r="T49" s="36"/>
    </row>
    <row r="50" spans="1:20" ht="20.25">
      <c r="A50" s="152"/>
      <c r="B50" s="153" t="s">
        <v>573</v>
      </c>
      <c r="C50" s="40">
        <v>1138</v>
      </c>
      <c r="D50" s="40">
        <v>28.5</v>
      </c>
      <c r="E50" s="40">
        <v>515</v>
      </c>
      <c r="F50" s="40">
        <v>161</v>
      </c>
      <c r="G50" s="154">
        <v>7749310</v>
      </c>
      <c r="H50" s="40">
        <v>27690</v>
      </c>
      <c r="I50" s="40">
        <v>4957</v>
      </c>
      <c r="J50" s="30">
        <v>22733</v>
      </c>
      <c r="K50" s="31">
        <v>0</v>
      </c>
      <c r="L50" s="32">
        <v>65.75</v>
      </c>
      <c r="M50" s="34">
        <v>1738800</v>
      </c>
      <c r="N50" s="34">
        <v>9488500</v>
      </c>
      <c r="O50" s="41">
        <v>8341400</v>
      </c>
      <c r="P50" s="41">
        <v>9507700</v>
      </c>
      <c r="Q50" s="150"/>
      <c r="R50" s="132"/>
      <c r="S50" s="36"/>
      <c r="T50" s="36"/>
    </row>
    <row r="51" spans="1:20" ht="21.75" customHeight="1">
      <c r="A51" s="580" t="s">
        <v>315</v>
      </c>
      <c r="B51" s="581"/>
      <c r="C51" s="581"/>
      <c r="D51" s="581"/>
      <c r="E51" s="581"/>
      <c r="F51" s="581"/>
      <c r="G51" s="582"/>
      <c r="H51" s="580" t="s">
        <v>316</v>
      </c>
      <c r="I51" s="581"/>
      <c r="J51" s="581"/>
      <c r="K51" s="581"/>
      <c r="L51" s="581"/>
      <c r="M51" s="582"/>
      <c r="N51" s="155"/>
      <c r="O51" s="152"/>
      <c r="P51" s="152"/>
      <c r="Q51" s="152"/>
      <c r="R51" s="152"/>
      <c r="S51" s="156"/>
      <c r="T51" s="156"/>
    </row>
    <row r="52" ht="9.75" customHeight="1"/>
    <row r="53" spans="2:12" ht="18.75" customHeight="1">
      <c r="B53" s="594" t="s">
        <v>317</v>
      </c>
      <c r="C53" s="594"/>
      <c r="D53" s="594"/>
      <c r="E53" s="594"/>
      <c r="F53" s="594"/>
      <c r="G53" s="594"/>
      <c r="H53" s="594"/>
      <c r="I53" s="594"/>
      <c r="J53" s="594"/>
      <c r="K53" s="594"/>
      <c r="L53" s="594"/>
    </row>
    <row r="54" spans="2:16" ht="18.75" customHeight="1">
      <c r="B54" s="594" t="s">
        <v>318</v>
      </c>
      <c r="C54" s="594"/>
      <c r="D54" s="594"/>
      <c r="E54" s="594"/>
      <c r="F54" s="594"/>
      <c r="G54" s="594"/>
      <c r="H54" s="594"/>
      <c r="I54" s="594"/>
      <c r="J54" s="594"/>
      <c r="K54" s="594"/>
      <c r="L54" s="594"/>
      <c r="M54" s="594"/>
      <c r="N54" s="594"/>
      <c r="O54" s="594"/>
      <c r="P54" s="594"/>
    </row>
    <row r="55" spans="2:16" ht="18.75" customHeight="1">
      <c r="B55" s="157"/>
      <c r="C55" s="157"/>
      <c r="D55" s="157"/>
      <c r="E55" s="157"/>
      <c r="F55" s="157"/>
      <c r="G55" s="157"/>
      <c r="H55" s="157"/>
      <c r="I55" s="157"/>
      <c r="J55" s="157"/>
      <c r="K55" s="157"/>
      <c r="L55" s="157"/>
      <c r="M55" s="157"/>
      <c r="N55" s="157"/>
      <c r="O55" s="157"/>
      <c r="P55" s="157"/>
    </row>
    <row r="56" spans="2:20" ht="24.75" customHeight="1">
      <c r="B56" s="42"/>
      <c r="C56" s="42"/>
      <c r="D56" s="593" t="s">
        <v>416</v>
      </c>
      <c r="E56" s="593"/>
      <c r="F56" s="593"/>
      <c r="G56" s="593"/>
      <c r="H56" s="593"/>
      <c r="I56" s="593"/>
      <c r="J56" s="593"/>
      <c r="K56" s="593"/>
      <c r="L56" s="593"/>
      <c r="M56" s="593"/>
      <c r="N56" s="593"/>
      <c r="O56" s="593"/>
      <c r="P56" s="593"/>
      <c r="Q56" s="593"/>
      <c r="R56" s="593"/>
      <c r="S56" s="593"/>
      <c r="T56" s="593"/>
    </row>
  </sheetData>
  <sheetProtection/>
  <mergeCells count="21">
    <mergeCell ref="D56:T56"/>
    <mergeCell ref="B53:L53"/>
    <mergeCell ref="B54:P54"/>
    <mergeCell ref="B4:B5"/>
    <mergeCell ref="O4:O5"/>
    <mergeCell ref="B2:N2"/>
    <mergeCell ref="H51:M51"/>
    <mergeCell ref="A51:G51"/>
    <mergeCell ref="U1:V1"/>
    <mergeCell ref="Q4:Q5"/>
    <mergeCell ref="R4:R5"/>
    <mergeCell ref="U4:W6"/>
    <mergeCell ref="P4:P5"/>
    <mergeCell ref="N4:N5"/>
    <mergeCell ref="U25:W25"/>
    <mergeCell ref="A4:A5"/>
    <mergeCell ref="C4:G4"/>
    <mergeCell ref="U26:W41"/>
    <mergeCell ref="H4:M4"/>
    <mergeCell ref="U7:W7"/>
    <mergeCell ref="U8:W23"/>
  </mergeCells>
  <printOptions/>
  <pageMargins left="0.3937007874015748" right="0.1968503937007874" top="0.7874015748031497" bottom="0.5118110236220472" header="0.1968503937007874" footer="0.5118110236220472"/>
  <pageSetup horizontalDpi="600" verticalDpi="600" orientation="landscape" paperSize="9" scale="45" r:id="rId1"/>
</worksheet>
</file>

<file path=xl/worksheets/sheet7.xml><?xml version="1.0" encoding="utf-8"?>
<worksheet xmlns="http://schemas.openxmlformats.org/spreadsheetml/2006/main" xmlns:r="http://schemas.openxmlformats.org/officeDocument/2006/relationships">
  <dimension ref="B1:X49"/>
  <sheetViews>
    <sheetView view="pageBreakPreview" zoomScale="75" zoomScaleNormal="75" zoomScaleSheetLayoutView="75" zoomScalePageLayoutView="0" workbookViewId="0" topLeftCell="B34">
      <selection activeCell="E13" sqref="E13"/>
    </sheetView>
  </sheetViews>
  <sheetFormatPr defaultColWidth="10.66015625" defaultRowHeight="12.75"/>
  <cols>
    <col min="1" max="1" width="16.5" style="160" hidden="1" customWidth="1"/>
    <col min="2" max="2" width="34" style="160" customWidth="1"/>
    <col min="3" max="3" width="39.16015625" style="160" customWidth="1"/>
    <col min="4" max="4" width="27.66015625" style="160" customWidth="1"/>
    <col min="5" max="5" width="27.33203125" style="160" customWidth="1"/>
    <col min="6" max="7" width="25" style="160" customWidth="1"/>
    <col min="8" max="8" width="22" style="160" customWidth="1"/>
    <col min="9" max="9" width="24.66015625" style="160" customWidth="1"/>
    <col min="10" max="14" width="22.16015625" style="160" customWidth="1"/>
    <col min="15" max="16" width="22.83203125" style="160" customWidth="1"/>
    <col min="17" max="17" width="22.66015625" style="160" customWidth="1"/>
    <col min="18" max="19" width="22.33203125" style="160" customWidth="1"/>
    <col min="20" max="20" width="24.5" style="160" customWidth="1"/>
    <col min="21" max="21" width="20.66015625" style="160" customWidth="1"/>
    <col min="22" max="23" width="26.66015625" style="160" customWidth="1"/>
    <col min="24" max="24" width="25.5" style="160" customWidth="1"/>
    <col min="25" max="16384" width="10.66015625" style="160" customWidth="1"/>
  </cols>
  <sheetData>
    <row r="1" spans="2:24" ht="26.25">
      <c r="B1" s="159"/>
      <c r="C1" s="159"/>
      <c r="D1" s="159"/>
      <c r="E1" s="159"/>
      <c r="F1" s="159"/>
      <c r="G1" s="159"/>
      <c r="H1" s="159"/>
      <c r="I1" s="159"/>
      <c r="J1" s="159"/>
      <c r="K1" s="159"/>
      <c r="L1" s="159"/>
      <c r="M1" s="159"/>
      <c r="N1" s="159"/>
      <c r="O1" s="159"/>
      <c r="P1" s="159"/>
      <c r="Q1" s="159"/>
      <c r="R1" s="159"/>
      <c r="S1" s="159"/>
      <c r="T1" s="159"/>
      <c r="U1" s="159"/>
      <c r="V1" s="599" t="s">
        <v>332</v>
      </c>
      <c r="W1" s="599"/>
      <c r="X1" s="599"/>
    </row>
    <row r="2" spans="2:24" ht="12.75">
      <c r="B2" s="159"/>
      <c r="C2" s="159"/>
      <c r="D2" s="159"/>
      <c r="E2" s="159"/>
      <c r="F2" s="159"/>
      <c r="G2" s="159"/>
      <c r="H2" s="159"/>
      <c r="I2" s="159"/>
      <c r="J2" s="159"/>
      <c r="K2" s="159"/>
      <c r="L2" s="159"/>
      <c r="M2" s="159"/>
      <c r="N2" s="159"/>
      <c r="O2" s="159"/>
      <c r="P2" s="159"/>
      <c r="Q2" s="159"/>
      <c r="R2" s="159"/>
      <c r="S2" s="159"/>
      <c r="T2" s="159"/>
      <c r="U2" s="159"/>
      <c r="V2" s="159"/>
      <c r="W2" s="159"/>
      <c r="X2" s="159"/>
    </row>
    <row r="3" spans="2:24" ht="30">
      <c r="B3" s="161"/>
      <c r="C3" s="603" t="s">
        <v>333</v>
      </c>
      <c r="D3" s="603"/>
      <c r="E3" s="603"/>
      <c r="F3" s="603"/>
      <c r="G3" s="603"/>
      <c r="H3" s="603"/>
      <c r="I3" s="603"/>
      <c r="J3" s="603"/>
      <c r="K3" s="603"/>
      <c r="L3" s="603"/>
      <c r="M3" s="603"/>
      <c r="N3" s="603"/>
      <c r="O3" s="603"/>
      <c r="P3" s="603"/>
      <c r="Q3" s="603"/>
      <c r="R3" s="603"/>
      <c r="S3" s="603"/>
      <c r="T3" s="603"/>
      <c r="U3" s="603"/>
      <c r="V3" s="603"/>
      <c r="W3" s="603"/>
      <c r="X3" s="161"/>
    </row>
    <row r="4" spans="2:24" ht="26.25" thickBot="1">
      <c r="B4" s="161"/>
      <c r="C4" s="161"/>
      <c r="D4" s="161"/>
      <c r="E4" s="161"/>
      <c r="F4" s="161"/>
      <c r="G4" s="161"/>
      <c r="H4" s="161"/>
      <c r="I4" s="161"/>
      <c r="J4" s="161"/>
      <c r="K4" s="161"/>
      <c r="L4" s="161"/>
      <c r="M4" s="161"/>
      <c r="N4" s="161"/>
      <c r="O4" s="161"/>
      <c r="P4" s="161"/>
      <c r="Q4" s="161"/>
      <c r="R4" s="161"/>
      <c r="S4" s="161"/>
      <c r="T4" s="161"/>
      <c r="U4" s="161"/>
      <c r="V4" s="161"/>
      <c r="W4" s="161"/>
      <c r="X4" s="177" t="s">
        <v>570</v>
      </c>
    </row>
    <row r="5" spans="2:24" ht="27" customHeight="1" thickBot="1">
      <c r="B5" s="619" t="s">
        <v>489</v>
      </c>
      <c r="C5" s="616" t="s">
        <v>334</v>
      </c>
      <c r="D5" s="614" t="s">
        <v>375</v>
      </c>
      <c r="E5" s="622" t="s">
        <v>376</v>
      </c>
      <c r="F5" s="623"/>
      <c r="G5" s="623"/>
      <c r="H5" s="623"/>
      <c r="I5" s="623"/>
      <c r="J5" s="623"/>
      <c r="K5" s="623"/>
      <c r="L5" s="623"/>
      <c r="M5" s="623"/>
      <c r="N5" s="623"/>
      <c r="O5" s="623"/>
      <c r="P5" s="623"/>
      <c r="Q5" s="623"/>
      <c r="R5" s="623"/>
      <c r="S5" s="623"/>
      <c r="T5" s="623"/>
      <c r="U5" s="623"/>
      <c r="V5" s="623"/>
      <c r="W5" s="624"/>
      <c r="X5" s="608" t="s">
        <v>335</v>
      </c>
    </row>
    <row r="6" spans="2:24" ht="24" thickBot="1">
      <c r="B6" s="620"/>
      <c r="C6" s="617"/>
      <c r="D6" s="615"/>
      <c r="E6" s="632" t="s">
        <v>336</v>
      </c>
      <c r="F6" s="630"/>
      <c r="G6" s="630"/>
      <c r="H6" s="633"/>
      <c r="I6" s="628" t="s">
        <v>337</v>
      </c>
      <c r="J6" s="629"/>
      <c r="K6" s="630"/>
      <c r="L6" s="630"/>
      <c r="M6" s="630"/>
      <c r="N6" s="630"/>
      <c r="O6" s="631"/>
      <c r="P6" s="625" t="s">
        <v>338</v>
      </c>
      <c r="Q6" s="626"/>
      <c r="R6" s="626"/>
      <c r="S6" s="626"/>
      <c r="T6" s="626"/>
      <c r="U6" s="626"/>
      <c r="V6" s="626"/>
      <c r="W6" s="627"/>
      <c r="X6" s="609"/>
    </row>
    <row r="7" spans="2:24" ht="377.25" customHeight="1" thickBot="1">
      <c r="B7" s="621"/>
      <c r="C7" s="618"/>
      <c r="D7" s="615"/>
      <c r="E7" s="315" t="s">
        <v>339</v>
      </c>
      <c r="F7" s="316" t="s">
        <v>340</v>
      </c>
      <c r="G7" s="351" t="s">
        <v>514</v>
      </c>
      <c r="H7" s="357" t="s">
        <v>401</v>
      </c>
      <c r="I7" s="193" t="s">
        <v>373</v>
      </c>
      <c r="J7" s="317" t="s">
        <v>341</v>
      </c>
      <c r="K7" s="349" t="s">
        <v>512</v>
      </c>
      <c r="L7" s="319" t="s">
        <v>593</v>
      </c>
      <c r="M7" s="365" t="s">
        <v>513</v>
      </c>
      <c r="N7" s="365" t="s">
        <v>268</v>
      </c>
      <c r="O7" s="304" t="s">
        <v>374</v>
      </c>
      <c r="P7" s="190" t="s">
        <v>373</v>
      </c>
      <c r="Q7" s="191" t="s">
        <v>342</v>
      </c>
      <c r="R7" s="348" t="s">
        <v>423</v>
      </c>
      <c r="S7" s="366" t="s">
        <v>515</v>
      </c>
      <c r="T7" s="191" t="s">
        <v>343</v>
      </c>
      <c r="U7" s="191" t="s">
        <v>374</v>
      </c>
      <c r="V7" s="191" t="s">
        <v>420</v>
      </c>
      <c r="W7" s="192" t="s">
        <v>345</v>
      </c>
      <c r="X7" s="610"/>
    </row>
    <row r="8" spans="2:24" ht="29.25" customHeight="1">
      <c r="B8" s="182">
        <v>25315501000</v>
      </c>
      <c r="C8" s="182" t="s">
        <v>507</v>
      </c>
      <c r="D8" s="189">
        <v>740000</v>
      </c>
      <c r="E8" s="180"/>
      <c r="F8" s="189"/>
      <c r="G8" s="178"/>
      <c r="H8" s="305"/>
      <c r="I8" s="180">
        <v>82100</v>
      </c>
      <c r="J8" s="189"/>
      <c r="K8" s="179">
        <v>122300</v>
      </c>
      <c r="L8" s="178"/>
      <c r="M8" s="179"/>
      <c r="N8" s="178"/>
      <c r="O8" s="305">
        <v>12030</v>
      </c>
      <c r="P8" s="180"/>
      <c r="Q8" s="182"/>
      <c r="R8" s="182"/>
      <c r="S8" s="182"/>
      <c r="T8" s="182"/>
      <c r="U8" s="182"/>
      <c r="V8" s="182"/>
      <c r="W8" s="181"/>
      <c r="X8" s="188">
        <f aca="true" t="shared" si="0" ref="X8:X41">SUM(D8:W8)</f>
        <v>956430</v>
      </c>
    </row>
    <row r="9" spans="2:24" ht="31.5" customHeight="1">
      <c r="B9" s="178">
        <v>25315502000</v>
      </c>
      <c r="C9" s="178" t="s">
        <v>508</v>
      </c>
      <c r="D9" s="179">
        <v>116900</v>
      </c>
      <c r="E9" s="183"/>
      <c r="F9" s="179"/>
      <c r="G9" s="178"/>
      <c r="H9" s="306"/>
      <c r="I9" s="183">
        <v>53500</v>
      </c>
      <c r="J9" s="179"/>
      <c r="K9" s="179"/>
      <c r="L9" s="178"/>
      <c r="M9" s="179"/>
      <c r="N9" s="178"/>
      <c r="O9" s="306"/>
      <c r="P9" s="183"/>
      <c r="Q9" s="178"/>
      <c r="R9" s="178"/>
      <c r="S9" s="178"/>
      <c r="T9" s="178"/>
      <c r="U9" s="178"/>
      <c r="V9" s="178"/>
      <c r="W9" s="184"/>
      <c r="X9" s="164">
        <f t="shared" si="0"/>
        <v>170400</v>
      </c>
    </row>
    <row r="10" spans="2:24" ht="32.25" customHeight="1">
      <c r="B10" s="178">
        <v>25315503000</v>
      </c>
      <c r="C10" s="178" t="s">
        <v>509</v>
      </c>
      <c r="D10" s="179">
        <v>50000</v>
      </c>
      <c r="E10" s="183"/>
      <c r="F10" s="179"/>
      <c r="G10" s="178"/>
      <c r="H10" s="306"/>
      <c r="I10" s="183">
        <v>53800</v>
      </c>
      <c r="J10" s="179"/>
      <c r="K10" s="179"/>
      <c r="L10" s="178"/>
      <c r="M10" s="179"/>
      <c r="N10" s="178">
        <v>60000</v>
      </c>
      <c r="O10" s="306">
        <v>10025</v>
      </c>
      <c r="P10" s="183"/>
      <c r="Q10" s="178"/>
      <c r="R10" s="178"/>
      <c r="S10" s="178"/>
      <c r="T10" s="178"/>
      <c r="U10" s="178"/>
      <c r="V10" s="178"/>
      <c r="W10" s="184"/>
      <c r="X10" s="164">
        <f t="shared" si="0"/>
        <v>173825</v>
      </c>
    </row>
    <row r="11" spans="2:24" ht="29.25" customHeight="1">
      <c r="B11" s="178">
        <v>25315505000</v>
      </c>
      <c r="C11" s="178" t="s">
        <v>510</v>
      </c>
      <c r="D11" s="179">
        <v>450400</v>
      </c>
      <c r="E11" s="183"/>
      <c r="F11" s="179"/>
      <c r="G11" s="178"/>
      <c r="H11" s="306"/>
      <c r="I11" s="183">
        <v>93000</v>
      </c>
      <c r="J11" s="179"/>
      <c r="K11" s="179"/>
      <c r="L11" s="178"/>
      <c r="M11" s="179"/>
      <c r="N11" s="178"/>
      <c r="O11" s="306">
        <v>16040</v>
      </c>
      <c r="P11" s="183"/>
      <c r="Q11" s="178"/>
      <c r="R11" s="178"/>
      <c r="S11" s="178"/>
      <c r="T11" s="178"/>
      <c r="U11" s="178"/>
      <c r="V11" s="178"/>
      <c r="W11" s="184"/>
      <c r="X11" s="164">
        <f t="shared" si="0"/>
        <v>559440</v>
      </c>
    </row>
    <row r="12" spans="2:24" ht="29.25" customHeight="1">
      <c r="B12" s="178">
        <v>25315508000</v>
      </c>
      <c r="C12" s="178" t="s">
        <v>511</v>
      </c>
      <c r="D12" s="179"/>
      <c r="E12" s="183"/>
      <c r="F12" s="179"/>
      <c r="G12" s="178"/>
      <c r="H12" s="306"/>
      <c r="I12" s="183">
        <v>74200</v>
      </c>
      <c r="J12" s="179"/>
      <c r="K12" s="179"/>
      <c r="L12" s="178"/>
      <c r="M12" s="179"/>
      <c r="N12" s="178"/>
      <c r="O12" s="306"/>
      <c r="P12" s="183"/>
      <c r="Q12" s="178"/>
      <c r="R12" s="178"/>
      <c r="S12" s="178"/>
      <c r="T12" s="178"/>
      <c r="U12" s="178"/>
      <c r="V12" s="178"/>
      <c r="W12" s="184"/>
      <c r="X12" s="164">
        <f t="shared" si="0"/>
        <v>74200</v>
      </c>
    </row>
    <row r="13" spans="2:24" ht="27" customHeight="1">
      <c r="B13" s="178">
        <v>25315509000</v>
      </c>
      <c r="C13" s="178" t="s">
        <v>535</v>
      </c>
      <c r="D13" s="179">
        <v>200000</v>
      </c>
      <c r="E13" s="183"/>
      <c r="F13" s="179"/>
      <c r="G13" s="178"/>
      <c r="H13" s="306"/>
      <c r="I13" s="183">
        <v>99100</v>
      </c>
      <c r="J13" s="179"/>
      <c r="K13" s="179"/>
      <c r="L13" s="178"/>
      <c r="M13" s="179"/>
      <c r="N13" s="178"/>
      <c r="O13" s="306">
        <v>14035</v>
      </c>
      <c r="P13" s="183"/>
      <c r="Q13" s="178"/>
      <c r="R13" s="178"/>
      <c r="S13" s="178"/>
      <c r="T13" s="178"/>
      <c r="U13" s="178"/>
      <c r="V13" s="178"/>
      <c r="W13" s="184"/>
      <c r="X13" s="164">
        <f t="shared" si="0"/>
        <v>313135</v>
      </c>
    </row>
    <row r="14" spans="2:24" ht="27" customHeight="1">
      <c r="B14" s="178">
        <v>25315511000</v>
      </c>
      <c r="C14" s="178" t="s">
        <v>536</v>
      </c>
      <c r="D14" s="179">
        <v>653800</v>
      </c>
      <c r="E14" s="183"/>
      <c r="F14" s="179"/>
      <c r="G14" s="178"/>
      <c r="H14" s="306"/>
      <c r="I14" s="183">
        <v>75800</v>
      </c>
      <c r="J14" s="179"/>
      <c r="K14" s="179"/>
      <c r="L14" s="178">
        <v>7000</v>
      </c>
      <c r="M14" s="179"/>
      <c r="N14" s="178"/>
      <c r="O14" s="306">
        <v>22055</v>
      </c>
      <c r="P14" s="183"/>
      <c r="Q14" s="178"/>
      <c r="R14" s="178"/>
      <c r="S14" s="178"/>
      <c r="T14" s="178"/>
      <c r="U14" s="178"/>
      <c r="V14" s="178"/>
      <c r="W14" s="184"/>
      <c r="X14" s="164">
        <f t="shared" si="0"/>
        <v>758655</v>
      </c>
    </row>
    <row r="15" spans="2:24" ht="28.5" customHeight="1">
      <c r="B15" s="178">
        <v>25315512000</v>
      </c>
      <c r="C15" s="178" t="s">
        <v>537</v>
      </c>
      <c r="D15" s="179"/>
      <c r="E15" s="183"/>
      <c r="F15" s="179"/>
      <c r="G15" s="178"/>
      <c r="H15" s="306"/>
      <c r="I15" s="183">
        <v>60300</v>
      </c>
      <c r="J15" s="179"/>
      <c r="K15" s="179"/>
      <c r="L15" s="178"/>
      <c r="M15" s="179"/>
      <c r="N15" s="178"/>
      <c r="O15" s="306"/>
      <c r="P15" s="183"/>
      <c r="Q15" s="178"/>
      <c r="R15" s="178"/>
      <c r="S15" s="178"/>
      <c r="T15" s="178"/>
      <c r="U15" s="178"/>
      <c r="V15" s="178"/>
      <c r="W15" s="184"/>
      <c r="X15" s="164">
        <f t="shared" si="0"/>
        <v>60300</v>
      </c>
    </row>
    <row r="16" spans="2:24" ht="27" customHeight="1">
      <c r="B16" s="178">
        <v>25315513000</v>
      </c>
      <c r="C16" s="178" t="s">
        <v>346</v>
      </c>
      <c r="D16" s="179">
        <v>220000</v>
      </c>
      <c r="E16" s="183"/>
      <c r="F16" s="179"/>
      <c r="G16" s="178"/>
      <c r="H16" s="306"/>
      <c r="I16" s="183">
        <v>24400</v>
      </c>
      <c r="J16" s="179"/>
      <c r="K16" s="179"/>
      <c r="L16" s="178"/>
      <c r="M16" s="179"/>
      <c r="N16" s="178"/>
      <c r="O16" s="306">
        <v>2005</v>
      </c>
      <c r="P16" s="183"/>
      <c r="Q16" s="178"/>
      <c r="R16" s="178"/>
      <c r="S16" s="178"/>
      <c r="T16" s="178"/>
      <c r="U16" s="178"/>
      <c r="V16" s="178"/>
      <c r="W16" s="184"/>
      <c r="X16" s="164">
        <f t="shared" si="0"/>
        <v>246405</v>
      </c>
    </row>
    <row r="17" spans="2:24" ht="27" customHeight="1">
      <c r="B17" s="178">
        <v>25315514000</v>
      </c>
      <c r="C17" s="178" t="s">
        <v>539</v>
      </c>
      <c r="D17" s="179">
        <v>500000</v>
      </c>
      <c r="E17" s="183"/>
      <c r="F17" s="179"/>
      <c r="G17" s="178"/>
      <c r="H17" s="306"/>
      <c r="I17" s="183">
        <v>115500</v>
      </c>
      <c r="J17" s="179"/>
      <c r="K17" s="179"/>
      <c r="L17" s="178"/>
      <c r="M17" s="179">
        <v>46000</v>
      </c>
      <c r="N17" s="178"/>
      <c r="O17" s="306">
        <v>20050</v>
      </c>
      <c r="P17" s="183"/>
      <c r="Q17" s="178"/>
      <c r="R17" s="178"/>
      <c r="S17" s="178"/>
      <c r="T17" s="178"/>
      <c r="U17" s="178"/>
      <c r="V17" s="178"/>
      <c r="W17" s="184"/>
      <c r="X17" s="164">
        <f t="shared" si="0"/>
        <v>681550</v>
      </c>
    </row>
    <row r="18" spans="2:24" ht="28.5" customHeight="1">
      <c r="B18" s="178">
        <v>25315515000</v>
      </c>
      <c r="C18" s="178" t="s">
        <v>540</v>
      </c>
      <c r="D18" s="179">
        <v>283500</v>
      </c>
      <c r="E18" s="183"/>
      <c r="F18" s="179"/>
      <c r="G18" s="178"/>
      <c r="H18" s="306"/>
      <c r="I18" s="183">
        <v>55500</v>
      </c>
      <c r="J18" s="179"/>
      <c r="K18" s="179"/>
      <c r="L18" s="178"/>
      <c r="M18" s="179"/>
      <c r="N18" s="178"/>
      <c r="O18" s="306">
        <v>2005</v>
      </c>
      <c r="P18" s="183"/>
      <c r="Q18" s="178"/>
      <c r="R18" s="178"/>
      <c r="S18" s="178"/>
      <c r="T18" s="178"/>
      <c r="U18" s="178"/>
      <c r="V18" s="178"/>
      <c r="W18" s="184"/>
      <c r="X18" s="164">
        <f t="shared" si="0"/>
        <v>341005</v>
      </c>
    </row>
    <row r="19" spans="2:24" ht="26.25" customHeight="1">
      <c r="B19" s="178">
        <v>25315516000</v>
      </c>
      <c r="C19" s="178" t="s">
        <v>541</v>
      </c>
      <c r="D19" s="179"/>
      <c r="E19" s="183"/>
      <c r="F19" s="179"/>
      <c r="G19" s="178"/>
      <c r="H19" s="306"/>
      <c r="I19" s="183">
        <v>33800</v>
      </c>
      <c r="J19" s="179"/>
      <c r="K19" s="179"/>
      <c r="L19" s="178"/>
      <c r="M19" s="179"/>
      <c r="N19" s="178"/>
      <c r="O19" s="306">
        <v>4010</v>
      </c>
      <c r="P19" s="183"/>
      <c r="Q19" s="178"/>
      <c r="R19" s="178"/>
      <c r="S19" s="178"/>
      <c r="T19" s="178"/>
      <c r="U19" s="178"/>
      <c r="V19" s="178"/>
      <c r="W19" s="184"/>
      <c r="X19" s="164">
        <f t="shared" si="0"/>
        <v>37810</v>
      </c>
    </row>
    <row r="20" spans="2:24" ht="29.25" customHeight="1">
      <c r="B20" s="178">
        <v>25315517000</v>
      </c>
      <c r="C20" s="178" t="s">
        <v>542</v>
      </c>
      <c r="D20" s="179"/>
      <c r="E20" s="183"/>
      <c r="F20" s="179"/>
      <c r="G20" s="178"/>
      <c r="H20" s="306"/>
      <c r="I20" s="183">
        <v>9500</v>
      </c>
      <c r="J20" s="179"/>
      <c r="K20" s="179"/>
      <c r="L20" s="178"/>
      <c r="M20" s="179"/>
      <c r="N20" s="178"/>
      <c r="O20" s="306">
        <v>2005</v>
      </c>
      <c r="P20" s="183"/>
      <c r="Q20" s="178"/>
      <c r="R20" s="178"/>
      <c r="S20" s="178"/>
      <c r="T20" s="178"/>
      <c r="U20" s="178"/>
      <c r="V20" s="178"/>
      <c r="W20" s="184"/>
      <c r="X20" s="164">
        <f t="shared" si="0"/>
        <v>11505</v>
      </c>
    </row>
    <row r="21" spans="2:24" ht="29.25" customHeight="1">
      <c r="B21" s="178">
        <v>25315518000</v>
      </c>
      <c r="C21" s="178" t="s">
        <v>543</v>
      </c>
      <c r="D21" s="179">
        <v>50000</v>
      </c>
      <c r="E21" s="183"/>
      <c r="F21" s="179"/>
      <c r="G21" s="178"/>
      <c r="H21" s="306"/>
      <c r="I21" s="183">
        <v>7300</v>
      </c>
      <c r="J21" s="179"/>
      <c r="K21" s="179"/>
      <c r="L21" s="178"/>
      <c r="M21" s="179"/>
      <c r="N21" s="178"/>
      <c r="O21" s="306">
        <v>14035</v>
      </c>
      <c r="P21" s="183"/>
      <c r="Q21" s="178"/>
      <c r="R21" s="178"/>
      <c r="S21" s="178"/>
      <c r="T21" s="178"/>
      <c r="U21" s="178"/>
      <c r="V21" s="178"/>
      <c r="W21" s="184"/>
      <c r="X21" s="164">
        <f t="shared" si="0"/>
        <v>71335</v>
      </c>
    </row>
    <row r="22" spans="2:24" ht="27" customHeight="1">
      <c r="B22" s="178">
        <v>25315519000</v>
      </c>
      <c r="C22" s="178" t="s">
        <v>544</v>
      </c>
      <c r="D22" s="179">
        <v>36800</v>
      </c>
      <c r="E22" s="183"/>
      <c r="F22" s="179"/>
      <c r="G22" s="178"/>
      <c r="H22" s="306"/>
      <c r="I22" s="183">
        <v>33200</v>
      </c>
      <c r="J22" s="179"/>
      <c r="K22" s="179"/>
      <c r="L22" s="178"/>
      <c r="M22" s="179"/>
      <c r="N22" s="178"/>
      <c r="O22" s="306">
        <v>2005</v>
      </c>
      <c r="P22" s="183"/>
      <c r="Q22" s="178"/>
      <c r="R22" s="178"/>
      <c r="S22" s="178"/>
      <c r="T22" s="178"/>
      <c r="U22" s="178"/>
      <c r="V22" s="178"/>
      <c r="W22" s="184"/>
      <c r="X22" s="164">
        <f t="shared" si="0"/>
        <v>72005</v>
      </c>
    </row>
    <row r="23" spans="2:24" ht="28.5" customHeight="1">
      <c r="B23" s="178">
        <v>25315520000</v>
      </c>
      <c r="C23" s="178" t="s">
        <v>545</v>
      </c>
      <c r="D23" s="179"/>
      <c r="E23" s="183"/>
      <c r="F23" s="179"/>
      <c r="G23" s="178"/>
      <c r="H23" s="306"/>
      <c r="I23" s="183">
        <v>15000</v>
      </c>
      <c r="J23" s="179"/>
      <c r="K23" s="179"/>
      <c r="L23" s="178"/>
      <c r="M23" s="179"/>
      <c r="N23" s="178"/>
      <c r="O23" s="306">
        <v>8020</v>
      </c>
      <c r="P23" s="183"/>
      <c r="Q23" s="178"/>
      <c r="R23" s="178"/>
      <c r="S23" s="178"/>
      <c r="T23" s="178"/>
      <c r="U23" s="178"/>
      <c r="V23" s="178"/>
      <c r="W23" s="184"/>
      <c r="X23" s="164">
        <f t="shared" si="0"/>
        <v>23020</v>
      </c>
    </row>
    <row r="24" spans="2:24" ht="28.5" customHeight="1">
      <c r="B24" s="178">
        <v>25315521000</v>
      </c>
      <c r="C24" s="178" t="s">
        <v>546</v>
      </c>
      <c r="D24" s="179">
        <v>231100</v>
      </c>
      <c r="E24" s="183"/>
      <c r="F24" s="179"/>
      <c r="G24" s="178"/>
      <c r="H24" s="306"/>
      <c r="I24" s="183">
        <v>5800</v>
      </c>
      <c r="J24" s="179"/>
      <c r="K24" s="179"/>
      <c r="L24" s="178"/>
      <c r="M24" s="179"/>
      <c r="N24" s="178"/>
      <c r="O24" s="306"/>
      <c r="P24" s="183"/>
      <c r="Q24" s="178"/>
      <c r="R24" s="178"/>
      <c r="S24" s="178"/>
      <c r="T24" s="178"/>
      <c r="U24" s="178"/>
      <c r="V24" s="178"/>
      <c r="W24" s="184"/>
      <c r="X24" s="164">
        <f t="shared" si="0"/>
        <v>236900</v>
      </c>
    </row>
    <row r="25" spans="2:24" ht="27" customHeight="1">
      <c r="B25" s="178">
        <v>25315522000</v>
      </c>
      <c r="C25" s="178" t="s">
        <v>547</v>
      </c>
      <c r="D25" s="179">
        <v>231200</v>
      </c>
      <c r="E25" s="183"/>
      <c r="F25" s="179"/>
      <c r="G25" s="178"/>
      <c r="H25" s="306"/>
      <c r="I25" s="183">
        <v>19500</v>
      </c>
      <c r="J25" s="179"/>
      <c r="K25" s="179"/>
      <c r="L25" s="178"/>
      <c r="M25" s="179"/>
      <c r="N25" s="178"/>
      <c r="O25" s="306">
        <v>8020</v>
      </c>
      <c r="P25" s="183"/>
      <c r="Q25" s="178"/>
      <c r="R25" s="178"/>
      <c r="S25" s="178"/>
      <c r="T25" s="178"/>
      <c r="U25" s="178"/>
      <c r="V25" s="178"/>
      <c r="W25" s="184"/>
      <c r="X25" s="164">
        <f t="shared" si="0"/>
        <v>258720</v>
      </c>
    </row>
    <row r="26" spans="2:24" ht="27" customHeight="1">
      <c r="B26" s="178">
        <v>25315523000</v>
      </c>
      <c r="C26" s="178" t="s">
        <v>548</v>
      </c>
      <c r="D26" s="179">
        <v>200000</v>
      </c>
      <c r="E26" s="183"/>
      <c r="F26" s="179"/>
      <c r="G26" s="178"/>
      <c r="H26" s="306"/>
      <c r="I26" s="183">
        <v>21000</v>
      </c>
      <c r="J26" s="179"/>
      <c r="K26" s="179"/>
      <c r="L26" s="178"/>
      <c r="M26" s="179"/>
      <c r="N26" s="178"/>
      <c r="O26" s="306"/>
      <c r="P26" s="183"/>
      <c r="Q26" s="178"/>
      <c r="R26" s="178"/>
      <c r="S26" s="178"/>
      <c r="T26" s="178"/>
      <c r="U26" s="178"/>
      <c r="V26" s="178"/>
      <c r="W26" s="184"/>
      <c r="X26" s="164">
        <f t="shared" si="0"/>
        <v>221000</v>
      </c>
    </row>
    <row r="27" spans="2:24" ht="28.5" customHeight="1">
      <c r="B27" s="178">
        <v>25315526000</v>
      </c>
      <c r="C27" s="178" t="s">
        <v>549</v>
      </c>
      <c r="D27" s="179"/>
      <c r="E27" s="183"/>
      <c r="F27" s="179"/>
      <c r="G27" s="178"/>
      <c r="H27" s="306"/>
      <c r="I27" s="183">
        <v>10000</v>
      </c>
      <c r="J27" s="179"/>
      <c r="K27" s="179"/>
      <c r="L27" s="178"/>
      <c r="M27" s="179"/>
      <c r="N27" s="178"/>
      <c r="O27" s="306">
        <v>2005</v>
      </c>
      <c r="P27" s="183"/>
      <c r="Q27" s="178"/>
      <c r="R27" s="178"/>
      <c r="S27" s="178"/>
      <c r="T27" s="178"/>
      <c r="U27" s="178"/>
      <c r="V27" s="178"/>
      <c r="W27" s="184"/>
      <c r="X27" s="164">
        <f t="shared" si="0"/>
        <v>12005</v>
      </c>
    </row>
    <row r="28" spans="2:24" ht="27" customHeight="1">
      <c r="B28" s="178">
        <v>25315527000</v>
      </c>
      <c r="C28" s="178" t="s">
        <v>550</v>
      </c>
      <c r="D28" s="179">
        <v>50000</v>
      </c>
      <c r="E28" s="183"/>
      <c r="F28" s="179"/>
      <c r="G28" s="178"/>
      <c r="H28" s="306"/>
      <c r="I28" s="183">
        <v>35700</v>
      </c>
      <c r="J28" s="179"/>
      <c r="K28" s="179"/>
      <c r="L28" s="178"/>
      <c r="M28" s="179"/>
      <c r="N28" s="178"/>
      <c r="O28" s="306">
        <v>8020</v>
      </c>
      <c r="P28" s="183"/>
      <c r="Q28" s="178"/>
      <c r="R28" s="178"/>
      <c r="S28" s="178"/>
      <c r="T28" s="178"/>
      <c r="U28" s="178"/>
      <c r="V28" s="178"/>
      <c r="W28" s="184"/>
      <c r="X28" s="164">
        <f t="shared" si="0"/>
        <v>93720</v>
      </c>
    </row>
    <row r="29" spans="2:24" ht="27" customHeight="1">
      <c r="B29" s="178">
        <v>25315529000</v>
      </c>
      <c r="C29" s="178" t="s">
        <v>551</v>
      </c>
      <c r="D29" s="179">
        <v>170000</v>
      </c>
      <c r="E29" s="183"/>
      <c r="F29" s="179"/>
      <c r="G29" s="178"/>
      <c r="H29" s="306"/>
      <c r="I29" s="183">
        <v>10000</v>
      </c>
      <c r="J29" s="179"/>
      <c r="K29" s="179"/>
      <c r="L29" s="178"/>
      <c r="M29" s="179"/>
      <c r="N29" s="178"/>
      <c r="O29" s="306">
        <v>2005</v>
      </c>
      <c r="P29" s="183"/>
      <c r="Q29" s="178"/>
      <c r="R29" s="178"/>
      <c r="S29" s="178"/>
      <c r="T29" s="178"/>
      <c r="U29" s="178"/>
      <c r="V29" s="178"/>
      <c r="W29" s="184"/>
      <c r="X29" s="164">
        <f t="shared" si="0"/>
        <v>182005</v>
      </c>
    </row>
    <row r="30" spans="2:24" ht="27" customHeight="1">
      <c r="B30" s="178">
        <v>25315530000</v>
      </c>
      <c r="C30" s="178" t="s">
        <v>552</v>
      </c>
      <c r="D30" s="179">
        <v>555300</v>
      </c>
      <c r="E30" s="183"/>
      <c r="F30" s="179"/>
      <c r="G30" s="178"/>
      <c r="H30" s="306"/>
      <c r="I30" s="183">
        <v>49400</v>
      </c>
      <c r="J30" s="179">
        <v>70000</v>
      </c>
      <c r="K30" s="179"/>
      <c r="L30" s="178"/>
      <c r="M30" s="179"/>
      <c r="N30" s="178"/>
      <c r="O30" s="306">
        <v>10025</v>
      </c>
      <c r="P30" s="183"/>
      <c r="Q30" s="178"/>
      <c r="R30" s="178"/>
      <c r="S30" s="178"/>
      <c r="T30" s="178"/>
      <c r="U30" s="178"/>
      <c r="V30" s="178"/>
      <c r="W30" s="184"/>
      <c r="X30" s="164">
        <f t="shared" si="0"/>
        <v>684725</v>
      </c>
    </row>
    <row r="31" spans="2:24" ht="25.5" customHeight="1">
      <c r="B31" s="178">
        <v>25315531000</v>
      </c>
      <c r="C31" s="178" t="s">
        <v>553</v>
      </c>
      <c r="D31" s="179">
        <v>821900</v>
      </c>
      <c r="E31" s="183"/>
      <c r="F31" s="179"/>
      <c r="G31" s="178"/>
      <c r="H31" s="306"/>
      <c r="I31" s="183">
        <v>92400</v>
      </c>
      <c r="J31" s="179"/>
      <c r="K31" s="179"/>
      <c r="L31" s="178"/>
      <c r="M31" s="179"/>
      <c r="N31" s="178"/>
      <c r="O31" s="306">
        <v>12030</v>
      </c>
      <c r="P31" s="183"/>
      <c r="Q31" s="178"/>
      <c r="R31" s="178"/>
      <c r="S31" s="178"/>
      <c r="T31" s="178"/>
      <c r="U31" s="178"/>
      <c r="V31" s="178"/>
      <c r="W31" s="184"/>
      <c r="X31" s="164">
        <f t="shared" si="0"/>
        <v>926330</v>
      </c>
    </row>
    <row r="32" spans="2:24" ht="27" customHeight="1">
      <c r="B32" s="178">
        <v>25315532000</v>
      </c>
      <c r="C32" s="178" t="s">
        <v>554</v>
      </c>
      <c r="D32" s="179">
        <v>391300</v>
      </c>
      <c r="E32" s="183"/>
      <c r="F32" s="179"/>
      <c r="G32" s="178"/>
      <c r="H32" s="306"/>
      <c r="I32" s="183">
        <v>65500</v>
      </c>
      <c r="J32" s="179"/>
      <c r="K32" s="179"/>
      <c r="L32" s="178"/>
      <c r="M32" s="179"/>
      <c r="N32" s="178"/>
      <c r="O32" s="306">
        <v>2005</v>
      </c>
      <c r="P32" s="183"/>
      <c r="Q32" s="178"/>
      <c r="R32" s="178"/>
      <c r="S32" s="178"/>
      <c r="T32" s="178"/>
      <c r="U32" s="178"/>
      <c r="V32" s="178"/>
      <c r="W32" s="184"/>
      <c r="X32" s="164">
        <f t="shared" si="0"/>
        <v>458805</v>
      </c>
    </row>
    <row r="33" spans="2:24" ht="28.5" customHeight="1">
      <c r="B33" s="178">
        <v>25315533000</v>
      </c>
      <c r="C33" s="178" t="s">
        <v>555</v>
      </c>
      <c r="D33" s="179">
        <v>346000</v>
      </c>
      <c r="E33" s="183"/>
      <c r="F33" s="179"/>
      <c r="G33" s="178"/>
      <c r="H33" s="306"/>
      <c r="I33" s="183">
        <v>76600</v>
      </c>
      <c r="J33" s="179"/>
      <c r="K33" s="179"/>
      <c r="L33" s="178"/>
      <c r="M33" s="179"/>
      <c r="N33" s="178"/>
      <c r="O33" s="306">
        <v>6015</v>
      </c>
      <c r="P33" s="183"/>
      <c r="Q33" s="178"/>
      <c r="R33" s="178"/>
      <c r="S33" s="178"/>
      <c r="T33" s="178"/>
      <c r="U33" s="178"/>
      <c r="V33" s="178"/>
      <c r="W33" s="184"/>
      <c r="X33" s="164">
        <f t="shared" si="0"/>
        <v>428615</v>
      </c>
    </row>
    <row r="34" spans="2:24" ht="29.25" customHeight="1">
      <c r="B34" s="178">
        <v>25315534000</v>
      </c>
      <c r="C34" s="178" t="s">
        <v>556</v>
      </c>
      <c r="D34" s="179">
        <v>40000</v>
      </c>
      <c r="E34" s="183"/>
      <c r="F34" s="179"/>
      <c r="G34" s="178"/>
      <c r="H34" s="306"/>
      <c r="I34" s="183">
        <v>71100</v>
      </c>
      <c r="J34" s="179"/>
      <c r="K34" s="179"/>
      <c r="L34" s="178"/>
      <c r="M34" s="179"/>
      <c r="N34" s="178"/>
      <c r="O34" s="306">
        <v>8100</v>
      </c>
      <c r="P34" s="183"/>
      <c r="Q34" s="178"/>
      <c r="R34" s="178"/>
      <c r="S34" s="178"/>
      <c r="T34" s="178"/>
      <c r="U34" s="178"/>
      <c r="V34" s="178"/>
      <c r="W34" s="184"/>
      <c r="X34" s="164">
        <f t="shared" si="0"/>
        <v>119200</v>
      </c>
    </row>
    <row r="35" spans="2:24" ht="28.5" customHeight="1">
      <c r="B35" s="178">
        <v>25315535000</v>
      </c>
      <c r="C35" s="178" t="s">
        <v>557</v>
      </c>
      <c r="D35" s="179">
        <v>250000</v>
      </c>
      <c r="E35" s="183"/>
      <c r="F35" s="179"/>
      <c r="G35" s="178"/>
      <c r="H35" s="306"/>
      <c r="I35" s="183">
        <v>112400</v>
      </c>
      <c r="J35" s="179"/>
      <c r="K35" s="179"/>
      <c r="L35" s="178"/>
      <c r="M35" s="179"/>
      <c r="N35" s="178"/>
      <c r="O35" s="306"/>
      <c r="P35" s="183"/>
      <c r="Q35" s="178"/>
      <c r="R35" s="178"/>
      <c r="S35" s="178"/>
      <c r="T35" s="178"/>
      <c r="U35" s="178"/>
      <c r="V35" s="178"/>
      <c r="W35" s="184"/>
      <c r="X35" s="164">
        <f t="shared" si="0"/>
        <v>362400</v>
      </c>
    </row>
    <row r="36" spans="2:24" ht="28.5" customHeight="1">
      <c r="B36" s="178">
        <v>25315537000</v>
      </c>
      <c r="C36" s="178" t="s">
        <v>558</v>
      </c>
      <c r="D36" s="179"/>
      <c r="E36" s="183"/>
      <c r="F36" s="179"/>
      <c r="G36" s="178"/>
      <c r="H36" s="306"/>
      <c r="I36" s="183">
        <v>43700</v>
      </c>
      <c r="J36" s="179"/>
      <c r="K36" s="179"/>
      <c r="L36" s="179"/>
      <c r="M36" s="179"/>
      <c r="N36" s="178"/>
      <c r="O36" s="306">
        <v>2000</v>
      </c>
      <c r="P36" s="183"/>
      <c r="Q36" s="178"/>
      <c r="R36" s="178"/>
      <c r="S36" s="178"/>
      <c r="T36" s="178"/>
      <c r="U36" s="178"/>
      <c r="V36" s="178"/>
      <c r="W36" s="184"/>
      <c r="X36" s="164">
        <f t="shared" si="0"/>
        <v>45700</v>
      </c>
    </row>
    <row r="37" spans="2:24" ht="26.25" customHeight="1">
      <c r="B37" s="178">
        <v>25315538000</v>
      </c>
      <c r="C37" s="178" t="s">
        <v>559</v>
      </c>
      <c r="D37" s="179">
        <v>650000</v>
      </c>
      <c r="E37" s="183"/>
      <c r="F37" s="179"/>
      <c r="G37" s="178"/>
      <c r="H37" s="306"/>
      <c r="I37" s="183">
        <v>156000</v>
      </c>
      <c r="J37" s="179"/>
      <c r="K37" s="179"/>
      <c r="L37" s="179"/>
      <c r="M37" s="179"/>
      <c r="N37" s="178"/>
      <c r="O37" s="306">
        <v>8020</v>
      </c>
      <c r="P37" s="183"/>
      <c r="Q37" s="178"/>
      <c r="R37" s="178"/>
      <c r="S37" s="178"/>
      <c r="T37" s="178"/>
      <c r="U37" s="178"/>
      <c r="V37" s="178"/>
      <c r="W37" s="184"/>
      <c r="X37" s="164">
        <f t="shared" si="0"/>
        <v>814020</v>
      </c>
    </row>
    <row r="38" spans="2:24" ht="37.5" customHeight="1">
      <c r="B38" s="604" t="s">
        <v>347</v>
      </c>
      <c r="C38" s="605"/>
      <c r="D38" s="163">
        <f>SUM(D8:D37)</f>
        <v>7238200</v>
      </c>
      <c r="E38" s="172"/>
      <c r="F38" s="163"/>
      <c r="G38" s="162"/>
      <c r="H38" s="307"/>
      <c r="I38" s="172">
        <f aca="true" t="shared" si="1" ref="I38:O38">SUM(I8:I37)</f>
        <v>1655100</v>
      </c>
      <c r="J38" s="318">
        <f t="shared" si="1"/>
        <v>70000</v>
      </c>
      <c r="K38" s="163">
        <f t="shared" si="1"/>
        <v>122300</v>
      </c>
      <c r="L38" s="163">
        <f t="shared" si="1"/>
        <v>7000</v>
      </c>
      <c r="M38" s="163">
        <f t="shared" si="1"/>
        <v>46000</v>
      </c>
      <c r="N38" s="164">
        <f t="shared" si="1"/>
        <v>60000</v>
      </c>
      <c r="O38" s="164">
        <f t="shared" si="1"/>
        <v>196565</v>
      </c>
      <c r="P38" s="172"/>
      <c r="Q38" s="162"/>
      <c r="R38" s="162"/>
      <c r="S38" s="162"/>
      <c r="T38" s="162"/>
      <c r="U38" s="162"/>
      <c r="V38" s="162"/>
      <c r="W38" s="175"/>
      <c r="X38" s="164">
        <f t="shared" si="0"/>
        <v>9395165</v>
      </c>
    </row>
    <row r="39" spans="2:24" ht="27" customHeight="1">
      <c r="B39" s="178">
        <v>25315401000</v>
      </c>
      <c r="C39" s="178" t="s">
        <v>560</v>
      </c>
      <c r="D39" s="179"/>
      <c r="E39" s="183"/>
      <c r="F39" s="179"/>
      <c r="G39" s="178"/>
      <c r="H39" s="306"/>
      <c r="I39" s="183"/>
      <c r="J39" s="179"/>
      <c r="K39" s="179"/>
      <c r="L39" s="179"/>
      <c r="M39" s="179"/>
      <c r="N39" s="178"/>
      <c r="O39" s="306"/>
      <c r="P39" s="183"/>
      <c r="Q39" s="178"/>
      <c r="R39" s="178"/>
      <c r="S39" s="178"/>
      <c r="T39" s="178"/>
      <c r="U39" s="178"/>
      <c r="V39" s="178"/>
      <c r="W39" s="184"/>
      <c r="X39" s="164">
        <f t="shared" si="0"/>
        <v>0</v>
      </c>
    </row>
    <row r="40" spans="2:24" ht="30">
      <c r="B40" s="604" t="s">
        <v>348</v>
      </c>
      <c r="C40" s="605"/>
      <c r="D40" s="163"/>
      <c r="E40" s="172"/>
      <c r="F40" s="163"/>
      <c r="G40" s="162"/>
      <c r="H40" s="307"/>
      <c r="I40" s="172"/>
      <c r="J40" s="163"/>
      <c r="K40" s="163"/>
      <c r="L40" s="163"/>
      <c r="M40" s="163"/>
      <c r="N40" s="162"/>
      <c r="O40" s="307"/>
      <c r="P40" s="172"/>
      <c r="Q40" s="162"/>
      <c r="R40" s="162"/>
      <c r="S40" s="162"/>
      <c r="T40" s="162"/>
      <c r="U40" s="162"/>
      <c r="V40" s="162"/>
      <c r="W40" s="175"/>
      <c r="X40" s="164">
        <f t="shared" si="0"/>
        <v>0</v>
      </c>
    </row>
    <row r="41" spans="2:24" ht="35.25" customHeight="1">
      <c r="B41" s="606" t="s">
        <v>193</v>
      </c>
      <c r="C41" s="606"/>
      <c r="D41" s="163"/>
      <c r="E41" s="172">
        <v>41600</v>
      </c>
      <c r="F41" s="163">
        <v>18700</v>
      </c>
      <c r="G41" s="162">
        <v>63000</v>
      </c>
      <c r="H41" s="307">
        <v>122500</v>
      </c>
      <c r="I41" s="172"/>
      <c r="J41" s="163"/>
      <c r="K41" s="163"/>
      <c r="L41" s="163"/>
      <c r="M41" s="163"/>
      <c r="N41" s="162"/>
      <c r="O41" s="307"/>
      <c r="P41" s="172"/>
      <c r="Q41" s="162"/>
      <c r="R41" s="162"/>
      <c r="S41" s="162"/>
      <c r="T41" s="162"/>
      <c r="U41" s="162"/>
      <c r="V41" s="162"/>
      <c r="W41" s="175"/>
      <c r="X41" s="164">
        <f t="shared" si="0"/>
        <v>245800</v>
      </c>
    </row>
    <row r="42" spans="2:24" ht="34.5" customHeight="1">
      <c r="B42" s="178">
        <v>25526000000</v>
      </c>
      <c r="C42" s="308" t="s">
        <v>349</v>
      </c>
      <c r="D42" s="179"/>
      <c r="E42" s="183"/>
      <c r="F42" s="179"/>
      <c r="G42" s="178"/>
      <c r="H42" s="306"/>
      <c r="I42" s="183"/>
      <c r="J42" s="179"/>
      <c r="K42" s="179"/>
      <c r="L42" s="179"/>
      <c r="M42" s="179"/>
      <c r="N42" s="178"/>
      <c r="O42" s="306"/>
      <c r="P42" s="183">
        <v>493000</v>
      </c>
      <c r="Q42" s="178">
        <v>879150</v>
      </c>
      <c r="R42" s="178">
        <v>593568</v>
      </c>
      <c r="S42" s="178">
        <v>417732</v>
      </c>
      <c r="T42" s="178"/>
      <c r="U42" s="309">
        <v>68200</v>
      </c>
      <c r="V42" s="178">
        <v>550550</v>
      </c>
      <c r="W42" s="184">
        <v>1848600</v>
      </c>
      <c r="X42" s="185">
        <f>SUM(E42:W42)</f>
        <v>4850800</v>
      </c>
    </row>
    <row r="43" spans="2:24" ht="36" customHeight="1" thickBot="1">
      <c r="B43" s="178">
        <v>25537000000</v>
      </c>
      <c r="C43" s="308" t="s">
        <v>350</v>
      </c>
      <c r="D43" s="179"/>
      <c r="E43" s="183"/>
      <c r="F43" s="179"/>
      <c r="G43" s="178"/>
      <c r="H43" s="306"/>
      <c r="I43" s="183"/>
      <c r="J43" s="179"/>
      <c r="K43" s="179"/>
      <c r="L43" s="179"/>
      <c r="M43" s="179"/>
      <c r="N43" s="487"/>
      <c r="O43" s="367"/>
      <c r="P43" s="183">
        <v>288700</v>
      </c>
      <c r="Q43" s="178">
        <v>1623844</v>
      </c>
      <c r="R43" s="178">
        <v>421300</v>
      </c>
      <c r="S43" s="178">
        <v>64800</v>
      </c>
      <c r="T43" s="178">
        <v>194600</v>
      </c>
      <c r="U43" s="309">
        <v>32080</v>
      </c>
      <c r="V43" s="178">
        <v>113000</v>
      </c>
      <c r="W43" s="184">
        <v>603000</v>
      </c>
      <c r="X43" s="185">
        <f>SUM(E43:W43)</f>
        <v>3341324</v>
      </c>
    </row>
    <row r="44" spans="2:24" ht="29.25" customHeight="1" thickBot="1">
      <c r="B44" s="607" t="s">
        <v>573</v>
      </c>
      <c r="C44" s="607"/>
      <c r="D44" s="175">
        <f>SUM(D38:D43)</f>
        <v>7238200</v>
      </c>
      <c r="E44" s="165">
        <f>SUM(E41:E43)</f>
        <v>41600</v>
      </c>
      <c r="F44" s="356">
        <f>SUM(F41:F43)</f>
        <v>18700</v>
      </c>
      <c r="G44" s="162">
        <v>63000</v>
      </c>
      <c r="H44" s="358">
        <v>122500</v>
      </c>
      <c r="I44" s="165">
        <f aca="true" t="shared" si="2" ref="I44:O44">SUM(I38:I43)</f>
        <v>1655100</v>
      </c>
      <c r="J44" s="165">
        <f t="shared" si="2"/>
        <v>70000</v>
      </c>
      <c r="K44" s="350">
        <f t="shared" si="2"/>
        <v>122300</v>
      </c>
      <c r="L44" s="350">
        <f t="shared" si="2"/>
        <v>7000</v>
      </c>
      <c r="M44" s="350">
        <f t="shared" si="2"/>
        <v>46000</v>
      </c>
      <c r="N44" s="488">
        <f t="shared" si="2"/>
        <v>60000</v>
      </c>
      <c r="O44" s="486">
        <f t="shared" si="2"/>
        <v>196565</v>
      </c>
      <c r="P44" s="353">
        <f>SUM(P42:P43)</f>
        <v>781700</v>
      </c>
      <c r="Q44" s="167">
        <f aca="true" t="shared" si="3" ref="Q44:W44">SUM(Q42:Q43)</f>
        <v>2502994</v>
      </c>
      <c r="R44" s="167">
        <f t="shared" si="3"/>
        <v>1014868</v>
      </c>
      <c r="S44" s="167">
        <f t="shared" si="3"/>
        <v>482532</v>
      </c>
      <c r="T44" s="167">
        <f t="shared" si="3"/>
        <v>194600</v>
      </c>
      <c r="U44" s="167">
        <f t="shared" si="3"/>
        <v>100280</v>
      </c>
      <c r="V44" s="167">
        <f t="shared" si="3"/>
        <v>663550</v>
      </c>
      <c r="W44" s="166">
        <f t="shared" si="3"/>
        <v>2451600</v>
      </c>
      <c r="X44" s="172">
        <f>SUM(D44:W44)</f>
        <v>17833089</v>
      </c>
    </row>
    <row r="45" spans="2:24" ht="29.25" customHeight="1" thickBot="1">
      <c r="B45" s="176"/>
      <c r="C45" s="174"/>
      <c r="D45" s="186">
        <f>D38</f>
        <v>7238200</v>
      </c>
      <c r="E45" s="600">
        <v>245800</v>
      </c>
      <c r="F45" s="601"/>
      <c r="G45" s="611"/>
      <c r="H45" s="602"/>
      <c r="I45" s="600">
        <v>2156965</v>
      </c>
      <c r="J45" s="601"/>
      <c r="K45" s="601"/>
      <c r="L45" s="611"/>
      <c r="M45" s="611"/>
      <c r="N45" s="611"/>
      <c r="O45" s="612"/>
      <c r="P45" s="600">
        <v>8192124</v>
      </c>
      <c r="Q45" s="601"/>
      <c r="R45" s="601"/>
      <c r="S45" s="601"/>
      <c r="T45" s="601"/>
      <c r="U45" s="601"/>
      <c r="V45" s="601"/>
      <c r="W45" s="602"/>
      <c r="X45" s="187">
        <f>SUM(D45:W45)</f>
        <v>17833089</v>
      </c>
    </row>
    <row r="46" spans="2:24" ht="2.25" customHeight="1">
      <c r="B46" s="173"/>
      <c r="C46" s="173"/>
      <c r="D46" s="171"/>
      <c r="E46" s="171"/>
      <c r="F46" s="171"/>
      <c r="G46" s="171"/>
      <c r="H46" s="171"/>
      <c r="I46" s="171"/>
      <c r="J46" s="171"/>
      <c r="K46" s="171"/>
      <c r="L46" s="171"/>
      <c r="M46" s="171"/>
      <c r="N46" s="171"/>
      <c r="O46" s="171"/>
      <c r="P46" s="171"/>
      <c r="Q46" s="171"/>
      <c r="R46" s="171"/>
      <c r="S46" s="171"/>
      <c r="T46" s="171"/>
      <c r="U46" s="171"/>
      <c r="V46" s="171"/>
      <c r="W46" s="171"/>
      <c r="X46" s="171"/>
    </row>
    <row r="47" spans="2:22" ht="31.5" customHeight="1">
      <c r="B47" s="168"/>
      <c r="C47" s="613" t="s">
        <v>416</v>
      </c>
      <c r="D47" s="613"/>
      <c r="E47" s="613"/>
      <c r="F47" s="613"/>
      <c r="G47" s="613"/>
      <c r="H47" s="613"/>
      <c r="I47" s="613"/>
      <c r="J47" s="613"/>
      <c r="K47" s="613"/>
      <c r="L47" s="613"/>
      <c r="M47" s="613"/>
      <c r="N47" s="613"/>
      <c r="O47" s="613"/>
      <c r="P47" s="613"/>
      <c r="Q47" s="613"/>
      <c r="R47" s="613"/>
      <c r="S47" s="613"/>
      <c r="T47" s="613"/>
      <c r="U47" s="613"/>
      <c r="V47" s="613"/>
    </row>
    <row r="48" spans="2:24" ht="31.5" customHeight="1">
      <c r="B48" s="168"/>
      <c r="C48" s="168"/>
      <c r="D48" s="169"/>
      <c r="E48" s="170"/>
      <c r="F48" s="170"/>
      <c r="G48" s="170"/>
      <c r="H48" s="170"/>
      <c r="I48" s="170"/>
      <c r="J48" s="170"/>
      <c r="K48" s="170"/>
      <c r="L48" s="170"/>
      <c r="M48" s="170"/>
      <c r="N48" s="170"/>
      <c r="O48" s="170"/>
      <c r="P48" s="170"/>
      <c r="Q48" s="170"/>
      <c r="R48" s="170"/>
      <c r="S48" s="170"/>
      <c r="T48" s="170"/>
      <c r="U48" s="170"/>
      <c r="V48" s="170"/>
      <c r="W48" s="170"/>
      <c r="X48" s="169"/>
    </row>
    <row r="49" spans="2:24" ht="20.25">
      <c r="B49" s="161"/>
      <c r="C49" s="161"/>
      <c r="D49" s="161"/>
      <c r="E49" s="161"/>
      <c r="F49" s="161"/>
      <c r="G49" s="161"/>
      <c r="H49" s="161"/>
      <c r="I49" s="161"/>
      <c r="J49" s="161"/>
      <c r="K49" s="161"/>
      <c r="L49" s="161"/>
      <c r="M49" s="161"/>
      <c r="N49" s="161"/>
      <c r="O49" s="161"/>
      <c r="P49" s="161"/>
      <c r="Q49" s="161"/>
      <c r="R49" s="161"/>
      <c r="S49" s="161"/>
      <c r="T49" s="161"/>
      <c r="U49" s="161"/>
      <c r="V49" s="161"/>
      <c r="W49" s="161"/>
      <c r="X49" s="161"/>
    </row>
  </sheetData>
  <sheetProtection/>
  <mergeCells count="18">
    <mergeCell ref="C47:V47"/>
    <mergeCell ref="D5:D7"/>
    <mergeCell ref="C5:C7"/>
    <mergeCell ref="B5:B7"/>
    <mergeCell ref="E5:W5"/>
    <mergeCell ref="P6:W6"/>
    <mergeCell ref="I6:O6"/>
    <mergeCell ref="E6:H6"/>
    <mergeCell ref="E45:H45"/>
    <mergeCell ref="V1:X1"/>
    <mergeCell ref="P45:W45"/>
    <mergeCell ref="C3:W3"/>
    <mergeCell ref="B38:C38"/>
    <mergeCell ref="B40:C40"/>
    <mergeCell ref="B41:C41"/>
    <mergeCell ref="B44:C44"/>
    <mergeCell ref="X5:X7"/>
    <mergeCell ref="I45:O45"/>
  </mergeCells>
  <printOptions/>
  <pageMargins left="0.31496062992125984" right="0.07874015748031496" top="0.7874015748031497" bottom="0.2755905511811024" header="0.1968503937007874" footer="0.31496062992125984"/>
  <pageSetup horizontalDpi="600" verticalDpi="600" orientation="landscape" paperSize="9" scale="27" r:id="rId1"/>
</worksheet>
</file>

<file path=xl/worksheets/sheet8.xml><?xml version="1.0" encoding="utf-8"?>
<worksheet xmlns="http://schemas.openxmlformats.org/spreadsheetml/2006/main" xmlns:r="http://schemas.openxmlformats.org/officeDocument/2006/relationships">
  <dimension ref="A1:S50"/>
  <sheetViews>
    <sheetView tabSelected="1" view="pageBreakPreview" zoomScale="60" workbookViewId="0" topLeftCell="B1">
      <selection activeCell="G13" sqref="G13"/>
    </sheetView>
  </sheetViews>
  <sheetFormatPr defaultColWidth="9.16015625" defaultRowHeight="12.75"/>
  <cols>
    <col min="1" max="1" width="3.83203125" style="70" hidden="1" customWidth="1"/>
    <col min="2" max="2" width="20.16015625" style="71" customWidth="1"/>
    <col min="3" max="3" width="16.66015625" style="71" customWidth="1"/>
    <col min="4" max="4" width="16" style="71" customWidth="1"/>
    <col min="5" max="5" width="52.66015625" style="70" customWidth="1"/>
    <col min="6" max="6" width="45" style="70" customWidth="1"/>
    <col min="7" max="8" width="21.16015625" style="70" customWidth="1"/>
    <col min="9" max="9" width="19.66015625" style="70" customWidth="1"/>
    <col min="10" max="10" width="29" style="70" customWidth="1"/>
    <col min="11" max="16384" width="9.16015625" style="72" customWidth="1"/>
  </cols>
  <sheetData>
    <row r="1" spans="1:10" s="69" customFormat="1" ht="15.75" customHeight="1">
      <c r="A1" s="68"/>
      <c r="B1" s="648"/>
      <c r="C1" s="648"/>
      <c r="D1" s="648"/>
      <c r="E1" s="648"/>
      <c r="F1" s="648"/>
      <c r="G1" s="648"/>
      <c r="H1" s="648"/>
      <c r="I1" s="648"/>
      <c r="J1" s="648"/>
    </row>
    <row r="2" spans="2:10" ht="77.25" customHeight="1">
      <c r="B2" s="70"/>
      <c r="C2" s="70"/>
      <c r="D2" s="70"/>
      <c r="G2" s="649" t="s">
        <v>367</v>
      </c>
      <c r="H2" s="649"/>
      <c r="I2" s="649"/>
      <c r="J2" s="649"/>
    </row>
    <row r="3" spans="2:10" ht="45" customHeight="1">
      <c r="B3" s="650" t="s">
        <v>282</v>
      </c>
      <c r="C3" s="651"/>
      <c r="D3" s="651"/>
      <c r="E3" s="651"/>
      <c r="F3" s="651"/>
      <c r="G3" s="651"/>
      <c r="H3" s="651"/>
      <c r="I3" s="651"/>
      <c r="J3" s="651"/>
    </row>
    <row r="4" spans="2:10" ht="14.25" customHeight="1" hidden="1">
      <c r="B4" s="324"/>
      <c r="C4" s="75"/>
      <c r="D4" s="75"/>
      <c r="E4" s="75"/>
      <c r="F4" s="76"/>
      <c r="G4" s="76"/>
      <c r="H4" s="325"/>
      <c r="I4" s="76"/>
      <c r="J4" s="326" t="s">
        <v>570</v>
      </c>
    </row>
    <row r="5" spans="1:10" ht="87.75" customHeight="1">
      <c r="A5" s="78"/>
      <c r="B5" s="425" t="s">
        <v>201</v>
      </c>
      <c r="C5" s="425" t="s">
        <v>200</v>
      </c>
      <c r="D5" s="425" t="s">
        <v>199</v>
      </c>
      <c r="E5" s="425" t="s">
        <v>198</v>
      </c>
      <c r="F5" s="426" t="s">
        <v>506</v>
      </c>
      <c r="G5" s="426" t="s">
        <v>500</v>
      </c>
      <c r="H5" s="426" t="s">
        <v>501</v>
      </c>
      <c r="I5" s="426" t="s">
        <v>502</v>
      </c>
      <c r="J5" s="426" t="s">
        <v>503</v>
      </c>
    </row>
    <row r="6" spans="1:10" ht="35.25" customHeight="1">
      <c r="A6" s="78"/>
      <c r="B6" s="386" t="s">
        <v>202</v>
      </c>
      <c r="C6" s="387"/>
      <c r="D6" s="387"/>
      <c r="E6" s="424" t="s">
        <v>203</v>
      </c>
      <c r="F6" s="340"/>
      <c r="G6" s="363"/>
      <c r="H6" s="363"/>
      <c r="I6" s="363"/>
      <c r="J6" s="363">
        <f>J7</f>
        <v>640680</v>
      </c>
    </row>
    <row r="7" spans="1:10" ht="32.25" customHeight="1">
      <c r="A7" s="78"/>
      <c r="B7" s="388" t="s">
        <v>204</v>
      </c>
      <c r="C7" s="387"/>
      <c r="D7" s="387"/>
      <c r="E7" s="424" t="s">
        <v>203</v>
      </c>
      <c r="F7" s="340"/>
      <c r="G7" s="363"/>
      <c r="H7" s="363"/>
      <c r="I7" s="363"/>
      <c r="J7" s="363">
        <f>J8</f>
        <v>640680</v>
      </c>
    </row>
    <row r="8" spans="1:10" ht="90.75" customHeight="1">
      <c r="A8" s="78"/>
      <c r="B8" s="389" t="s">
        <v>321</v>
      </c>
      <c r="C8" s="389" t="s">
        <v>320</v>
      </c>
      <c r="D8" s="389" t="s">
        <v>211</v>
      </c>
      <c r="E8" s="427" t="s">
        <v>319</v>
      </c>
      <c r="F8" s="115" t="s">
        <v>398</v>
      </c>
      <c r="G8" s="363"/>
      <c r="H8" s="363"/>
      <c r="I8" s="363"/>
      <c r="J8" s="363">
        <v>640680</v>
      </c>
    </row>
    <row r="9" spans="1:10" ht="31.5" customHeight="1">
      <c r="A9" s="78"/>
      <c r="B9" s="390" t="s">
        <v>222</v>
      </c>
      <c r="C9" s="390"/>
      <c r="D9" s="390"/>
      <c r="E9" s="387" t="s">
        <v>276</v>
      </c>
      <c r="F9" s="340"/>
      <c r="G9" s="363">
        <f>G10</f>
        <v>73465</v>
      </c>
      <c r="H9" s="363"/>
      <c r="I9" s="363"/>
      <c r="J9" s="363">
        <f>J10</f>
        <v>3576266</v>
      </c>
    </row>
    <row r="10" spans="1:10" ht="30" customHeight="1">
      <c r="A10" s="78"/>
      <c r="B10" s="390" t="s">
        <v>223</v>
      </c>
      <c r="C10" s="390"/>
      <c r="D10" s="390"/>
      <c r="E10" s="387" t="s">
        <v>276</v>
      </c>
      <c r="F10" s="340"/>
      <c r="G10" s="363">
        <f>G16+G17+G11</f>
        <v>73465</v>
      </c>
      <c r="H10" s="363"/>
      <c r="I10" s="363"/>
      <c r="J10" s="363">
        <f>J16+J17+J11+J12+J13+J14+J15</f>
        <v>3576266</v>
      </c>
    </row>
    <row r="11" spans="1:10" ht="51" customHeight="1">
      <c r="A11" s="78"/>
      <c r="B11" s="389" t="s">
        <v>360</v>
      </c>
      <c r="C11" s="389" t="s">
        <v>370</v>
      </c>
      <c r="D11" s="389" t="s">
        <v>359</v>
      </c>
      <c r="E11" s="428" t="s">
        <v>358</v>
      </c>
      <c r="F11" s="115" t="s">
        <v>601</v>
      </c>
      <c r="G11" s="371"/>
      <c r="H11" s="371"/>
      <c r="I11" s="371"/>
      <c r="J11" s="371">
        <v>500781</v>
      </c>
    </row>
    <row r="12" spans="1:10" ht="54" customHeight="1">
      <c r="A12" s="78"/>
      <c r="B12" s="389" t="s">
        <v>287</v>
      </c>
      <c r="C12" s="389" t="s">
        <v>285</v>
      </c>
      <c r="D12" s="389" t="s">
        <v>371</v>
      </c>
      <c r="E12" s="428" t="s">
        <v>284</v>
      </c>
      <c r="F12" s="115" t="s">
        <v>574</v>
      </c>
      <c r="G12" s="371"/>
      <c r="H12" s="371"/>
      <c r="I12" s="371"/>
      <c r="J12" s="371">
        <v>330200</v>
      </c>
    </row>
    <row r="13" spans="1:10" ht="156" customHeight="1">
      <c r="A13" s="78"/>
      <c r="B13" s="652" t="s">
        <v>269</v>
      </c>
      <c r="C13" s="652" t="s">
        <v>328</v>
      </c>
      <c r="D13" s="652" t="s">
        <v>221</v>
      </c>
      <c r="E13" s="655" t="s">
        <v>326</v>
      </c>
      <c r="F13" s="115" t="s">
        <v>270</v>
      </c>
      <c r="G13" s="371"/>
      <c r="H13" s="371"/>
      <c r="I13" s="371"/>
      <c r="J13" s="371">
        <v>891980</v>
      </c>
    </row>
    <row r="14" spans="1:10" ht="151.5" customHeight="1">
      <c r="A14" s="78"/>
      <c r="B14" s="653"/>
      <c r="C14" s="653"/>
      <c r="D14" s="653"/>
      <c r="E14" s="656"/>
      <c r="F14" s="115" t="s">
        <v>271</v>
      </c>
      <c r="G14" s="371"/>
      <c r="H14" s="371"/>
      <c r="I14" s="371"/>
      <c r="J14" s="371">
        <v>888890</v>
      </c>
    </row>
    <row r="15" spans="1:10" ht="195" customHeight="1">
      <c r="A15" s="78"/>
      <c r="B15" s="654"/>
      <c r="C15" s="654"/>
      <c r="D15" s="654"/>
      <c r="E15" s="657"/>
      <c r="F15" s="115" t="s">
        <v>272</v>
      </c>
      <c r="G15" s="371"/>
      <c r="H15" s="371"/>
      <c r="I15" s="371"/>
      <c r="J15" s="371">
        <v>890950</v>
      </c>
    </row>
    <row r="16" spans="1:10" ht="241.5" customHeight="1">
      <c r="A16" s="78"/>
      <c r="B16" s="389" t="s">
        <v>364</v>
      </c>
      <c r="C16" s="389" t="s">
        <v>363</v>
      </c>
      <c r="D16" s="389" t="s">
        <v>221</v>
      </c>
      <c r="E16" s="327" t="s">
        <v>362</v>
      </c>
      <c r="F16" s="115" t="s">
        <v>421</v>
      </c>
      <c r="G16" s="371">
        <v>45900</v>
      </c>
      <c r="H16" s="371"/>
      <c r="I16" s="371"/>
      <c r="J16" s="371">
        <v>45900</v>
      </c>
    </row>
    <row r="17" spans="1:10" ht="132.75" customHeight="1">
      <c r="A17" s="78"/>
      <c r="B17" s="389" t="s">
        <v>364</v>
      </c>
      <c r="C17" s="389" t="s">
        <v>363</v>
      </c>
      <c r="D17" s="389" t="s">
        <v>221</v>
      </c>
      <c r="E17" s="327" t="s">
        <v>362</v>
      </c>
      <c r="F17" s="115" t="s">
        <v>519</v>
      </c>
      <c r="G17" s="371">
        <v>27565</v>
      </c>
      <c r="H17" s="371"/>
      <c r="I17" s="371"/>
      <c r="J17" s="371">
        <v>27565</v>
      </c>
    </row>
    <row r="18" spans="1:10" ht="34.5" customHeight="1">
      <c r="A18" s="78"/>
      <c r="B18" s="391" t="s">
        <v>243</v>
      </c>
      <c r="C18" s="392"/>
      <c r="D18" s="393"/>
      <c r="E18" s="421" t="s">
        <v>482</v>
      </c>
      <c r="F18" s="340"/>
      <c r="G18" s="363"/>
      <c r="H18" s="363"/>
      <c r="I18" s="363"/>
      <c r="J18" s="372">
        <f>J21</f>
        <v>1048494.37</v>
      </c>
    </row>
    <row r="19" spans="1:10" ht="0.75" customHeight="1" hidden="1">
      <c r="A19" s="78"/>
      <c r="B19" s="394" t="s">
        <v>206</v>
      </c>
      <c r="C19" s="395"/>
      <c r="D19" s="396"/>
      <c r="E19" s="396" t="s">
        <v>482</v>
      </c>
      <c r="F19" s="341" t="s">
        <v>574</v>
      </c>
      <c r="G19" s="363"/>
      <c r="H19" s="363"/>
      <c r="I19" s="363"/>
      <c r="J19" s="372"/>
    </row>
    <row r="20" spans="1:10" ht="24.75" customHeight="1" hidden="1">
      <c r="A20" s="78"/>
      <c r="B20" s="387"/>
      <c r="C20" s="397" t="s">
        <v>591</v>
      </c>
      <c r="D20" s="398" t="s">
        <v>590</v>
      </c>
      <c r="E20" s="422" t="s">
        <v>184</v>
      </c>
      <c r="F20" s="341" t="s">
        <v>574</v>
      </c>
      <c r="G20" s="363"/>
      <c r="H20" s="363"/>
      <c r="I20" s="363"/>
      <c r="J20" s="372"/>
    </row>
    <row r="21" spans="1:10" ht="38.25" customHeight="1">
      <c r="A21" s="78"/>
      <c r="B21" s="399" t="s">
        <v>244</v>
      </c>
      <c r="C21" s="400"/>
      <c r="D21" s="401"/>
      <c r="E21" s="423" t="s">
        <v>482</v>
      </c>
      <c r="F21" s="341"/>
      <c r="G21" s="363"/>
      <c r="H21" s="363"/>
      <c r="I21" s="363"/>
      <c r="J21" s="372">
        <f>SUM(J22:J34)</f>
        <v>1048494.37</v>
      </c>
    </row>
    <row r="22" spans="1:10" ht="47.25" customHeight="1">
      <c r="A22" s="78"/>
      <c r="B22" s="402" t="s">
        <v>246</v>
      </c>
      <c r="C22" s="400" t="s">
        <v>586</v>
      </c>
      <c r="D22" s="403" t="s">
        <v>33</v>
      </c>
      <c r="E22" s="429" t="s">
        <v>245</v>
      </c>
      <c r="F22" s="342" t="s">
        <v>518</v>
      </c>
      <c r="G22" s="363"/>
      <c r="H22" s="363"/>
      <c r="I22" s="363"/>
      <c r="J22" s="373">
        <v>19800</v>
      </c>
    </row>
    <row r="23" spans="1:10" ht="72.75" customHeight="1">
      <c r="A23" s="78"/>
      <c r="B23" s="402" t="s">
        <v>248</v>
      </c>
      <c r="C23" s="400" t="s">
        <v>209</v>
      </c>
      <c r="D23" s="403" t="s">
        <v>590</v>
      </c>
      <c r="E23" s="429" t="s">
        <v>247</v>
      </c>
      <c r="F23" s="342" t="s">
        <v>273</v>
      </c>
      <c r="G23" s="363"/>
      <c r="H23" s="363"/>
      <c r="I23" s="363"/>
      <c r="J23" s="373">
        <v>317279</v>
      </c>
    </row>
    <row r="24" spans="1:10" ht="182.25" customHeight="1">
      <c r="A24" s="78"/>
      <c r="B24" s="402" t="s">
        <v>248</v>
      </c>
      <c r="C24" s="400" t="s">
        <v>209</v>
      </c>
      <c r="D24" s="403" t="s">
        <v>590</v>
      </c>
      <c r="E24" s="429" t="s">
        <v>247</v>
      </c>
      <c r="F24" s="342" t="s">
        <v>415</v>
      </c>
      <c r="G24" s="363"/>
      <c r="H24" s="363"/>
      <c r="I24" s="363"/>
      <c r="J24" s="374">
        <v>56416</v>
      </c>
    </row>
    <row r="25" spans="1:10" ht="143.25" customHeight="1">
      <c r="A25" s="78"/>
      <c r="B25" s="402" t="s">
        <v>248</v>
      </c>
      <c r="C25" s="400" t="s">
        <v>209</v>
      </c>
      <c r="D25" s="403" t="s">
        <v>590</v>
      </c>
      <c r="E25" s="429" t="s">
        <v>247</v>
      </c>
      <c r="F25" s="342" t="s">
        <v>402</v>
      </c>
      <c r="G25" s="363"/>
      <c r="H25" s="363"/>
      <c r="I25" s="363"/>
      <c r="J25" s="374">
        <v>96944</v>
      </c>
    </row>
    <row r="26" spans="1:10" ht="60" customHeight="1">
      <c r="A26" s="78"/>
      <c r="B26" s="404" t="s">
        <v>278</v>
      </c>
      <c r="C26" s="400">
        <v>1090</v>
      </c>
      <c r="D26" s="405" t="s">
        <v>219</v>
      </c>
      <c r="E26" s="329" t="s">
        <v>277</v>
      </c>
      <c r="F26" s="342" t="s">
        <v>393</v>
      </c>
      <c r="G26" s="363"/>
      <c r="H26" s="363"/>
      <c r="I26" s="363"/>
      <c r="J26" s="374">
        <v>11960</v>
      </c>
    </row>
    <row r="27" spans="1:10" ht="25.5">
      <c r="A27" s="78"/>
      <c r="B27" s="406" t="s">
        <v>279</v>
      </c>
      <c r="C27" s="397">
        <v>1150</v>
      </c>
      <c r="D27" s="396" t="s">
        <v>194</v>
      </c>
      <c r="E27" s="328" t="s">
        <v>210</v>
      </c>
      <c r="F27" s="341" t="s">
        <v>574</v>
      </c>
      <c r="G27" s="375"/>
      <c r="H27" s="375"/>
      <c r="I27" s="375"/>
      <c r="J27" s="374">
        <v>30700</v>
      </c>
    </row>
    <row r="28" spans="1:10" ht="20.25">
      <c r="A28" s="78"/>
      <c r="B28" s="407" t="s">
        <v>281</v>
      </c>
      <c r="C28" s="397">
        <v>1161</v>
      </c>
      <c r="D28" s="408" t="s">
        <v>194</v>
      </c>
      <c r="E28" s="330" t="s">
        <v>280</v>
      </c>
      <c r="F28" s="341" t="s">
        <v>574</v>
      </c>
      <c r="G28" s="375"/>
      <c r="H28" s="375"/>
      <c r="I28" s="375"/>
      <c r="J28" s="374">
        <v>79300</v>
      </c>
    </row>
    <row r="29" spans="1:10" ht="132" customHeight="1" hidden="1">
      <c r="A29" s="78"/>
      <c r="B29" s="640" t="s">
        <v>327</v>
      </c>
      <c r="C29" s="642" t="s">
        <v>328</v>
      </c>
      <c r="D29" s="644" t="s">
        <v>221</v>
      </c>
      <c r="E29" s="646" t="s">
        <v>326</v>
      </c>
      <c r="F29" s="68"/>
      <c r="G29" s="83"/>
      <c r="H29" s="83"/>
      <c r="I29" s="83"/>
      <c r="J29" s="83"/>
    </row>
    <row r="30" spans="1:10" ht="228" customHeight="1">
      <c r="A30" s="78"/>
      <c r="B30" s="641"/>
      <c r="C30" s="643"/>
      <c r="D30" s="645"/>
      <c r="E30" s="647"/>
      <c r="F30" s="337" t="s">
        <v>351</v>
      </c>
      <c r="G30" s="376"/>
      <c r="H30" s="375"/>
      <c r="I30" s="375"/>
      <c r="J30" s="377">
        <v>86810.37</v>
      </c>
    </row>
    <row r="31" spans="1:10" ht="110.25" customHeight="1">
      <c r="A31" s="78"/>
      <c r="B31" s="409" t="s">
        <v>327</v>
      </c>
      <c r="C31" s="410" t="s">
        <v>328</v>
      </c>
      <c r="D31" s="411" t="s">
        <v>221</v>
      </c>
      <c r="E31" s="430" t="s">
        <v>326</v>
      </c>
      <c r="F31" s="337" t="s">
        <v>344</v>
      </c>
      <c r="G31" s="376"/>
      <c r="H31" s="375"/>
      <c r="I31" s="375"/>
      <c r="J31" s="377">
        <v>200850</v>
      </c>
    </row>
    <row r="32" spans="1:10" ht="164.25" customHeight="1">
      <c r="A32" s="78"/>
      <c r="B32" s="409" t="s">
        <v>327</v>
      </c>
      <c r="C32" s="410" t="s">
        <v>328</v>
      </c>
      <c r="D32" s="411" t="s">
        <v>221</v>
      </c>
      <c r="E32" s="331" t="s">
        <v>326</v>
      </c>
      <c r="F32" s="343" t="s">
        <v>417</v>
      </c>
      <c r="G32" s="378"/>
      <c r="H32" s="379"/>
      <c r="I32" s="379"/>
      <c r="J32" s="380">
        <v>142600</v>
      </c>
    </row>
    <row r="33" spans="1:10" ht="158.25" customHeight="1">
      <c r="A33" s="78"/>
      <c r="B33" s="409" t="s">
        <v>327</v>
      </c>
      <c r="C33" s="410" t="s">
        <v>328</v>
      </c>
      <c r="D33" s="411" t="s">
        <v>221</v>
      </c>
      <c r="E33" s="331" t="s">
        <v>326</v>
      </c>
      <c r="F33" s="343" t="s">
        <v>561</v>
      </c>
      <c r="G33" s="378"/>
      <c r="H33" s="379"/>
      <c r="I33" s="379"/>
      <c r="J33" s="380">
        <v>3000</v>
      </c>
    </row>
    <row r="34" spans="1:10" ht="159.75" customHeight="1">
      <c r="A34" s="78"/>
      <c r="B34" s="409" t="s">
        <v>327</v>
      </c>
      <c r="C34" s="410" t="s">
        <v>328</v>
      </c>
      <c r="D34" s="411" t="s">
        <v>221</v>
      </c>
      <c r="E34" s="331" t="s">
        <v>326</v>
      </c>
      <c r="F34" s="343" t="s">
        <v>562</v>
      </c>
      <c r="G34" s="378"/>
      <c r="H34" s="379"/>
      <c r="I34" s="379"/>
      <c r="J34" s="380">
        <v>2835</v>
      </c>
    </row>
    <row r="35" spans="1:11" ht="43.5" customHeight="1">
      <c r="A35" s="78"/>
      <c r="B35" s="388" t="s">
        <v>249</v>
      </c>
      <c r="C35" s="412"/>
      <c r="D35" s="413"/>
      <c r="E35" s="420" t="s">
        <v>208</v>
      </c>
      <c r="F35" s="341"/>
      <c r="G35" s="363"/>
      <c r="H35" s="363"/>
      <c r="I35" s="363"/>
      <c r="J35" s="381">
        <v>66000</v>
      </c>
      <c r="K35" s="79"/>
    </row>
    <row r="36" spans="1:11" ht="48" customHeight="1">
      <c r="A36" s="78"/>
      <c r="B36" s="388" t="s">
        <v>250</v>
      </c>
      <c r="C36" s="412"/>
      <c r="D36" s="413"/>
      <c r="E36" s="420" t="s">
        <v>208</v>
      </c>
      <c r="F36" s="341"/>
      <c r="G36" s="363"/>
      <c r="H36" s="363"/>
      <c r="I36" s="363"/>
      <c r="J36" s="381">
        <v>66000</v>
      </c>
      <c r="K36" s="79"/>
    </row>
    <row r="37" spans="1:11" ht="54" customHeight="1">
      <c r="A37" s="78"/>
      <c r="B37" s="414" t="s">
        <v>261</v>
      </c>
      <c r="C37" s="397" t="str">
        <f>'[1]Лист1'!B67</f>
        <v>3032</v>
      </c>
      <c r="D37" s="398" t="str">
        <f>'[1]Лист1'!C67</f>
        <v>1070</v>
      </c>
      <c r="E37" s="431" t="s">
        <v>254</v>
      </c>
      <c r="F37" s="342" t="s">
        <v>283</v>
      </c>
      <c r="G37" s="363"/>
      <c r="H37" s="363"/>
      <c r="I37" s="363"/>
      <c r="J37" s="381">
        <v>60000</v>
      </c>
      <c r="K37" s="79"/>
    </row>
    <row r="38" spans="1:11" ht="72.75" customHeight="1">
      <c r="A38" s="78"/>
      <c r="B38" s="414" t="s">
        <v>265</v>
      </c>
      <c r="C38" s="397">
        <v>3104</v>
      </c>
      <c r="D38" s="413">
        <v>1020</v>
      </c>
      <c r="E38" s="431" t="s">
        <v>258</v>
      </c>
      <c r="F38" s="342" t="s">
        <v>574</v>
      </c>
      <c r="G38" s="363"/>
      <c r="H38" s="363"/>
      <c r="I38" s="363"/>
      <c r="J38" s="381">
        <v>6000</v>
      </c>
      <c r="K38" s="79"/>
    </row>
    <row r="39" spans="1:10" s="81" customFormat="1" ht="55.5" customHeight="1">
      <c r="A39" s="80"/>
      <c r="B39" s="388" t="s">
        <v>205</v>
      </c>
      <c r="C39" s="386"/>
      <c r="D39" s="386"/>
      <c r="E39" s="419" t="s">
        <v>392</v>
      </c>
      <c r="F39" s="344"/>
      <c r="G39" s="382">
        <f>G40</f>
        <v>220700</v>
      </c>
      <c r="H39" s="382"/>
      <c r="I39" s="382"/>
      <c r="J39" s="382">
        <f>J40</f>
        <v>433900</v>
      </c>
    </row>
    <row r="40" spans="1:10" s="81" customFormat="1" ht="53.25" customHeight="1">
      <c r="A40" s="80"/>
      <c r="B40" s="415" t="s">
        <v>206</v>
      </c>
      <c r="C40" s="416"/>
      <c r="D40" s="416"/>
      <c r="E40" s="419" t="s">
        <v>392</v>
      </c>
      <c r="F40" s="344"/>
      <c r="G40" s="382">
        <f>G41+G43+G46+G45+G44</f>
        <v>220700</v>
      </c>
      <c r="H40" s="382"/>
      <c r="I40" s="382"/>
      <c r="J40" s="382">
        <f>J41+J43+J46+J45+J44</f>
        <v>433900</v>
      </c>
    </row>
    <row r="41" spans="1:10" s="81" customFormat="1" ht="48" customHeight="1">
      <c r="A41" s="80"/>
      <c r="B41" s="634" t="s">
        <v>383</v>
      </c>
      <c r="C41" s="636" t="s">
        <v>384</v>
      </c>
      <c r="D41" s="636" t="s">
        <v>385</v>
      </c>
      <c r="E41" s="638" t="s">
        <v>386</v>
      </c>
      <c r="F41" s="342" t="s">
        <v>520</v>
      </c>
      <c r="G41" s="383"/>
      <c r="H41" s="383"/>
      <c r="I41" s="383"/>
      <c r="J41" s="384">
        <v>79400</v>
      </c>
    </row>
    <row r="42" spans="1:10" s="81" customFormat="1" ht="80.25" customHeight="1">
      <c r="A42" s="80"/>
      <c r="B42" s="635"/>
      <c r="C42" s="637"/>
      <c r="D42" s="637"/>
      <c r="E42" s="639"/>
      <c r="F42" s="345" t="s">
        <v>516</v>
      </c>
      <c r="G42" s="383"/>
      <c r="H42" s="383"/>
      <c r="I42" s="383"/>
      <c r="J42" s="384">
        <v>63000</v>
      </c>
    </row>
    <row r="43" spans="1:10" s="81" customFormat="1" ht="64.5" customHeight="1">
      <c r="A43" s="80"/>
      <c r="B43" s="413" t="s">
        <v>380</v>
      </c>
      <c r="C43" s="414" t="s">
        <v>381</v>
      </c>
      <c r="D43" s="414" t="s">
        <v>219</v>
      </c>
      <c r="E43" s="432" t="s">
        <v>382</v>
      </c>
      <c r="F43" s="342" t="s">
        <v>574</v>
      </c>
      <c r="G43" s="383"/>
      <c r="H43" s="383"/>
      <c r="I43" s="383"/>
      <c r="J43" s="384">
        <v>43800</v>
      </c>
    </row>
    <row r="44" spans="1:10" s="81" customFormat="1" ht="54.75" customHeight="1">
      <c r="A44" s="80"/>
      <c r="B44" s="413" t="s">
        <v>151</v>
      </c>
      <c r="C44" s="414" t="s">
        <v>152</v>
      </c>
      <c r="D44" s="414" t="s">
        <v>153</v>
      </c>
      <c r="E44" s="432" t="s">
        <v>154</v>
      </c>
      <c r="F44" s="345" t="s">
        <v>574</v>
      </c>
      <c r="G44" s="383"/>
      <c r="H44" s="383"/>
      <c r="I44" s="383"/>
      <c r="J44" s="384">
        <v>78000</v>
      </c>
    </row>
    <row r="45" spans="1:10" s="81" customFormat="1" ht="29.25" customHeight="1">
      <c r="A45" s="80"/>
      <c r="B45" s="413" t="s">
        <v>387</v>
      </c>
      <c r="C45" s="414" t="s">
        <v>388</v>
      </c>
      <c r="D45" s="414" t="s">
        <v>389</v>
      </c>
      <c r="E45" s="433" t="s">
        <v>400</v>
      </c>
      <c r="F45" s="345" t="s">
        <v>574</v>
      </c>
      <c r="G45" s="383"/>
      <c r="H45" s="383"/>
      <c r="I45" s="383"/>
      <c r="J45" s="384">
        <v>12000</v>
      </c>
    </row>
    <row r="46" spans="1:12" s="81" customFormat="1" ht="156.75" customHeight="1">
      <c r="A46" s="80"/>
      <c r="B46" s="417" t="s">
        <v>413</v>
      </c>
      <c r="C46" s="418" t="s">
        <v>363</v>
      </c>
      <c r="D46" s="418" t="s">
        <v>221</v>
      </c>
      <c r="E46" s="116" t="s">
        <v>362</v>
      </c>
      <c r="F46" s="346" t="s">
        <v>414</v>
      </c>
      <c r="G46" s="385">
        <v>220700</v>
      </c>
      <c r="H46" s="383"/>
      <c r="I46" s="383"/>
      <c r="J46" s="384">
        <v>220700</v>
      </c>
      <c r="L46" s="323"/>
    </row>
    <row r="47" spans="2:10" ht="26.25" customHeight="1">
      <c r="B47" s="334"/>
      <c r="C47" s="334"/>
      <c r="D47" s="333"/>
      <c r="E47" s="332" t="s">
        <v>499</v>
      </c>
      <c r="F47" s="335"/>
      <c r="G47" s="372">
        <f>G6+G9+G18+G35+G39</f>
        <v>294165</v>
      </c>
      <c r="H47" s="372">
        <f>H6+H9+H18+H35+H39</f>
        <v>0</v>
      </c>
      <c r="I47" s="372">
        <f>I6+I9+I18+I35+I39</f>
        <v>0</v>
      </c>
      <c r="J47" s="372">
        <f>J6+J9+J18+J35+J39</f>
        <v>5765340.37</v>
      </c>
    </row>
    <row r="48" spans="2:19" ht="40.5" customHeight="1">
      <c r="B48" s="336"/>
      <c r="C48" s="593" t="s">
        <v>416</v>
      </c>
      <c r="D48" s="593"/>
      <c r="E48" s="593"/>
      <c r="F48" s="593"/>
      <c r="G48" s="593"/>
      <c r="H48" s="593"/>
      <c r="I48" s="593"/>
      <c r="J48" s="593"/>
      <c r="K48" s="593"/>
      <c r="L48" s="593"/>
      <c r="M48" s="593"/>
      <c r="N48" s="593"/>
      <c r="O48" s="593"/>
      <c r="P48" s="593"/>
      <c r="Q48" s="593"/>
      <c r="R48" s="593"/>
      <c r="S48" s="593"/>
    </row>
    <row r="49" spans="2:10" ht="17.25" customHeight="1">
      <c r="B49" s="82"/>
      <c r="C49" s="82"/>
      <c r="D49" s="82"/>
      <c r="E49" s="82"/>
      <c r="F49" s="82"/>
      <c r="G49" s="82"/>
      <c r="H49" s="82"/>
      <c r="I49" s="82"/>
      <c r="J49" s="82"/>
    </row>
    <row r="50" spans="2:7" ht="20.25" hidden="1">
      <c r="B50" s="83"/>
      <c r="C50" s="83"/>
      <c r="D50" s="83"/>
      <c r="E50" s="83"/>
      <c r="F50" s="83"/>
      <c r="G50" s="83"/>
    </row>
  </sheetData>
  <mergeCells count="16">
    <mergeCell ref="B1:J1"/>
    <mergeCell ref="G2:J2"/>
    <mergeCell ref="B3:J3"/>
    <mergeCell ref="B13:B15"/>
    <mergeCell ref="C13:C15"/>
    <mergeCell ref="D13:D15"/>
    <mergeCell ref="E13:E15"/>
    <mergeCell ref="B29:B30"/>
    <mergeCell ref="C29:C30"/>
    <mergeCell ref="D29:D30"/>
    <mergeCell ref="E29:E30"/>
    <mergeCell ref="C48:S48"/>
    <mergeCell ref="B41:B42"/>
    <mergeCell ref="C41:C42"/>
    <mergeCell ref="D41:D42"/>
    <mergeCell ref="E41:E42"/>
  </mergeCells>
  <printOptions/>
  <pageMargins left="0.27" right="0.32" top="1" bottom="0.54" header="0.5" footer="0.5"/>
  <pageSetup horizontalDpi="600" verticalDpi="600" orientation="portrait" paperSize="9" scale="42" r:id="rId1"/>
</worksheet>
</file>

<file path=xl/worksheets/sheet9.xml><?xml version="1.0" encoding="utf-8"?>
<worksheet xmlns="http://schemas.openxmlformats.org/spreadsheetml/2006/main" xmlns:r="http://schemas.openxmlformats.org/officeDocument/2006/relationships">
  <dimension ref="A1:U206"/>
  <sheetViews>
    <sheetView view="pageBreakPreview" zoomScale="50" zoomScaleNormal="50" zoomScaleSheetLayoutView="50" zoomScalePageLayoutView="0" workbookViewId="0" topLeftCell="B1">
      <selection activeCell="H14" sqref="H14"/>
    </sheetView>
  </sheetViews>
  <sheetFormatPr defaultColWidth="9.16015625" defaultRowHeight="12.75"/>
  <cols>
    <col min="1" max="1" width="10.66015625" style="70" customWidth="1"/>
    <col min="2" max="2" width="41.33203125" style="71" customWidth="1"/>
    <col min="3" max="3" width="32.5" style="71" customWidth="1"/>
    <col min="4" max="4" width="36.16015625" style="71" customWidth="1"/>
    <col min="5" max="5" width="117.16015625" style="70" customWidth="1"/>
    <col min="6" max="6" width="122.66015625" style="70" customWidth="1"/>
    <col min="7" max="7" width="34.33203125" style="70" customWidth="1"/>
    <col min="8" max="8" width="34.83203125" style="70" customWidth="1"/>
    <col min="9" max="9" width="40.83203125" style="70" customWidth="1"/>
    <col min="10" max="10" width="4.33203125" style="72" customWidth="1"/>
    <col min="11" max="16384" width="9.16015625" style="72" customWidth="1"/>
  </cols>
  <sheetData>
    <row r="1" spans="1:9" s="69" customFormat="1" ht="13.5" customHeight="1">
      <c r="A1" s="68"/>
      <c r="B1" s="648"/>
      <c r="C1" s="648"/>
      <c r="D1" s="648"/>
      <c r="E1" s="648"/>
      <c r="F1" s="648"/>
      <c r="G1" s="648"/>
      <c r="H1" s="648"/>
      <c r="I1" s="648"/>
    </row>
    <row r="2" spans="7:9" ht="67.5" customHeight="1">
      <c r="G2" s="690" t="s">
        <v>368</v>
      </c>
      <c r="H2" s="690"/>
      <c r="I2" s="690"/>
    </row>
    <row r="3" spans="2:9" ht="55.5" customHeight="1">
      <c r="B3" s="691" t="s">
        <v>226</v>
      </c>
      <c r="C3" s="691"/>
      <c r="D3" s="691"/>
      <c r="E3" s="691"/>
      <c r="F3" s="691"/>
      <c r="G3" s="691"/>
      <c r="H3" s="691"/>
      <c r="I3" s="691"/>
    </row>
    <row r="4" spans="2:9" ht="1.5" customHeight="1">
      <c r="B4" s="73"/>
      <c r="C4" s="74"/>
      <c r="D4" s="74"/>
      <c r="E4" s="75"/>
      <c r="F4" s="76"/>
      <c r="G4" s="76"/>
      <c r="H4" s="77"/>
      <c r="I4" s="118" t="s">
        <v>570</v>
      </c>
    </row>
    <row r="5" spans="1:9" ht="135.75" customHeight="1">
      <c r="A5" s="78"/>
      <c r="B5" s="195" t="s">
        <v>201</v>
      </c>
      <c r="C5" s="195" t="s">
        <v>200</v>
      </c>
      <c r="D5" s="195" t="s">
        <v>199</v>
      </c>
      <c r="E5" s="196" t="s">
        <v>198</v>
      </c>
      <c r="F5" s="197" t="s">
        <v>504</v>
      </c>
      <c r="G5" s="198" t="s">
        <v>487</v>
      </c>
      <c r="H5" s="197" t="s">
        <v>488</v>
      </c>
      <c r="I5" s="197" t="s">
        <v>505</v>
      </c>
    </row>
    <row r="6" spans="2:21" ht="34.5" customHeight="1">
      <c r="B6" s="199" t="s">
        <v>202</v>
      </c>
      <c r="C6" s="199"/>
      <c r="D6" s="199"/>
      <c r="E6" s="200" t="s">
        <v>203</v>
      </c>
      <c r="F6" s="201"/>
      <c r="G6" s="202">
        <f>G7</f>
        <v>51000</v>
      </c>
      <c r="H6" s="202"/>
      <c r="I6" s="202">
        <f>I7</f>
        <v>51000</v>
      </c>
      <c r="J6" s="84"/>
      <c r="K6" s="84"/>
      <c r="L6" s="84"/>
      <c r="M6" s="84"/>
      <c r="N6" s="84"/>
      <c r="O6" s="84"/>
      <c r="P6" s="84"/>
      <c r="Q6" s="84"/>
      <c r="R6" s="84"/>
      <c r="S6" s="84"/>
      <c r="T6" s="84"/>
      <c r="U6" s="84"/>
    </row>
    <row r="7" spans="2:21" ht="30" customHeight="1">
      <c r="B7" s="203" t="s">
        <v>204</v>
      </c>
      <c r="C7" s="199"/>
      <c r="D7" s="199"/>
      <c r="E7" s="204" t="s">
        <v>203</v>
      </c>
      <c r="F7" s="201"/>
      <c r="G7" s="202">
        <f>G8+G9</f>
        <v>51000</v>
      </c>
      <c r="H7" s="202"/>
      <c r="I7" s="202">
        <f>I8+I9</f>
        <v>51000</v>
      </c>
      <c r="J7" s="84"/>
      <c r="K7" s="84"/>
      <c r="L7" s="84"/>
      <c r="M7" s="84"/>
      <c r="N7" s="84"/>
      <c r="O7" s="84"/>
      <c r="P7" s="84"/>
      <c r="Q7" s="84"/>
      <c r="R7" s="84"/>
      <c r="S7" s="84"/>
      <c r="T7" s="84"/>
      <c r="U7" s="84"/>
    </row>
    <row r="8" spans="2:21" ht="51.75" customHeight="1">
      <c r="B8" s="205" t="s">
        <v>230</v>
      </c>
      <c r="C8" s="206" t="s">
        <v>589</v>
      </c>
      <c r="D8" s="207" t="s">
        <v>583</v>
      </c>
      <c r="E8" s="208" t="s">
        <v>227</v>
      </c>
      <c r="F8" s="696" t="s">
        <v>331</v>
      </c>
      <c r="G8" s="210">
        <v>42000</v>
      </c>
      <c r="H8" s="210"/>
      <c r="I8" s="210">
        <v>42000</v>
      </c>
      <c r="J8" s="84"/>
      <c r="K8" s="84"/>
      <c r="L8" s="84"/>
      <c r="M8" s="84"/>
      <c r="N8" s="84"/>
      <c r="O8" s="84"/>
      <c r="P8" s="84"/>
      <c r="Q8" s="84"/>
      <c r="R8" s="84"/>
      <c r="S8" s="84"/>
      <c r="T8" s="84"/>
      <c r="U8" s="84"/>
    </row>
    <row r="9" spans="2:21" ht="91.5" customHeight="1">
      <c r="B9" s="205" t="s">
        <v>231</v>
      </c>
      <c r="C9" s="206" t="s">
        <v>229</v>
      </c>
      <c r="D9" s="211" t="s">
        <v>221</v>
      </c>
      <c r="E9" s="208" t="s">
        <v>228</v>
      </c>
      <c r="F9" s="697"/>
      <c r="G9" s="210">
        <v>9000</v>
      </c>
      <c r="H9" s="210"/>
      <c r="I9" s="210">
        <v>9000</v>
      </c>
      <c r="J9" s="84"/>
      <c r="K9" s="84"/>
      <c r="L9" s="84"/>
      <c r="M9" s="84"/>
      <c r="N9" s="84"/>
      <c r="O9" s="84"/>
      <c r="P9" s="84"/>
      <c r="Q9" s="84"/>
      <c r="R9" s="84"/>
      <c r="S9" s="84"/>
      <c r="T9" s="84"/>
      <c r="U9" s="84"/>
    </row>
    <row r="10" spans="2:21" ht="34.5" customHeight="1">
      <c r="B10" s="199" t="s">
        <v>232</v>
      </c>
      <c r="C10" s="212"/>
      <c r="D10" s="199"/>
      <c r="E10" s="213" t="s">
        <v>575</v>
      </c>
      <c r="F10" s="214"/>
      <c r="G10" s="202">
        <f>G11</f>
        <v>2077968.25</v>
      </c>
      <c r="H10" s="202">
        <f>H11</f>
        <v>493320</v>
      </c>
      <c r="I10" s="202">
        <f>I11</f>
        <v>2571288.25</v>
      </c>
      <c r="J10" s="84"/>
      <c r="K10" s="84"/>
      <c r="L10" s="84"/>
      <c r="M10" s="84"/>
      <c r="N10" s="84"/>
      <c r="O10" s="84"/>
      <c r="P10" s="84"/>
      <c r="Q10" s="84"/>
      <c r="R10" s="84"/>
      <c r="S10" s="84"/>
      <c r="T10" s="84"/>
      <c r="U10" s="84"/>
    </row>
    <row r="11" spans="2:21" ht="36.75" customHeight="1">
      <c r="B11" s="203" t="s">
        <v>223</v>
      </c>
      <c r="C11" s="212"/>
      <c r="D11" s="199"/>
      <c r="E11" s="215" t="s">
        <v>575</v>
      </c>
      <c r="F11" s="214"/>
      <c r="G11" s="202">
        <f>SUM(G12:G29)</f>
        <v>2077968.25</v>
      </c>
      <c r="H11" s="202">
        <f>SUM(H12:H29)</f>
        <v>493320</v>
      </c>
      <c r="I11" s="202">
        <f>SUM(I12:I29)</f>
        <v>2571288.25</v>
      </c>
      <c r="J11" s="84"/>
      <c r="K11" s="84"/>
      <c r="L11" s="84"/>
      <c r="M11" s="84"/>
      <c r="N11" s="84"/>
      <c r="O11" s="84"/>
      <c r="P11" s="84"/>
      <c r="Q11" s="84"/>
      <c r="R11" s="84"/>
      <c r="S11" s="84"/>
      <c r="T11" s="84"/>
      <c r="U11" s="84"/>
    </row>
    <row r="12" spans="2:21" ht="153.75">
      <c r="B12" s="216" t="s">
        <v>233</v>
      </c>
      <c r="C12" s="217" t="s">
        <v>589</v>
      </c>
      <c r="D12" s="207" t="s">
        <v>583</v>
      </c>
      <c r="E12" s="208" t="s">
        <v>227</v>
      </c>
      <c r="F12" s="218" t="s">
        <v>331</v>
      </c>
      <c r="G12" s="501">
        <v>53306.75</v>
      </c>
      <c r="H12" s="219"/>
      <c r="I12" s="501">
        <f>G12</f>
        <v>53306.75</v>
      </c>
      <c r="J12" s="84"/>
      <c r="K12" s="84"/>
      <c r="L12" s="84"/>
      <c r="M12" s="84"/>
      <c r="N12" s="84"/>
      <c r="O12" s="84"/>
      <c r="P12" s="84"/>
      <c r="Q12" s="84"/>
      <c r="R12" s="84"/>
      <c r="S12" s="84"/>
      <c r="T12" s="84"/>
      <c r="U12" s="84"/>
    </row>
    <row r="13" spans="2:21" ht="92.25">
      <c r="B13" s="216" t="s">
        <v>233</v>
      </c>
      <c r="C13" s="217" t="s">
        <v>589</v>
      </c>
      <c r="D13" s="207" t="s">
        <v>583</v>
      </c>
      <c r="E13" s="208" t="s">
        <v>227</v>
      </c>
      <c r="F13" s="209" t="s">
        <v>195</v>
      </c>
      <c r="G13" s="220">
        <v>128400</v>
      </c>
      <c r="H13" s="221"/>
      <c r="I13" s="220">
        <v>128400</v>
      </c>
      <c r="J13" s="84"/>
      <c r="K13" s="84"/>
      <c r="L13" s="84"/>
      <c r="M13" s="84"/>
      <c r="N13" s="84"/>
      <c r="O13" s="84"/>
      <c r="P13" s="84"/>
      <c r="Q13" s="84"/>
      <c r="R13" s="84"/>
      <c r="S13" s="84"/>
      <c r="T13" s="84"/>
      <c r="U13" s="84"/>
    </row>
    <row r="14" spans="2:21" ht="92.25">
      <c r="B14" s="216" t="s">
        <v>287</v>
      </c>
      <c r="C14" s="217" t="s">
        <v>285</v>
      </c>
      <c r="D14" s="211" t="s">
        <v>286</v>
      </c>
      <c r="E14" s="208" t="s">
        <v>284</v>
      </c>
      <c r="F14" s="209" t="s">
        <v>251</v>
      </c>
      <c r="G14" s="220">
        <v>172800</v>
      </c>
      <c r="H14" s="221"/>
      <c r="I14" s="220">
        <v>172800</v>
      </c>
      <c r="J14" s="84"/>
      <c r="K14" s="84"/>
      <c r="L14" s="84"/>
      <c r="M14" s="84"/>
      <c r="N14" s="84"/>
      <c r="O14" s="84"/>
      <c r="P14" s="84"/>
      <c r="Q14" s="84"/>
      <c r="R14" s="84"/>
      <c r="S14" s="84"/>
      <c r="T14" s="84"/>
      <c r="U14" s="84"/>
    </row>
    <row r="15" spans="2:21" ht="99.75" customHeight="1">
      <c r="B15" s="216" t="s">
        <v>287</v>
      </c>
      <c r="C15" s="217" t="s">
        <v>285</v>
      </c>
      <c r="D15" s="211" t="s">
        <v>286</v>
      </c>
      <c r="E15" s="208" t="s">
        <v>284</v>
      </c>
      <c r="F15" s="209" t="s">
        <v>422</v>
      </c>
      <c r="G15" s="347">
        <v>796500</v>
      </c>
      <c r="H15" s="220">
        <v>22000</v>
      </c>
      <c r="I15" s="220">
        <f>G15+H15</f>
        <v>818500</v>
      </c>
      <c r="J15" s="84"/>
      <c r="K15" s="84"/>
      <c r="L15" s="84"/>
      <c r="M15" s="84"/>
      <c r="N15" s="84"/>
      <c r="O15" s="84"/>
      <c r="P15" s="84"/>
      <c r="Q15" s="84"/>
      <c r="R15" s="84"/>
      <c r="S15" s="84"/>
      <c r="T15" s="84"/>
      <c r="U15" s="84"/>
    </row>
    <row r="16" spans="2:21" ht="158.25" customHeight="1">
      <c r="B16" s="216" t="s">
        <v>287</v>
      </c>
      <c r="C16" s="217" t="s">
        <v>285</v>
      </c>
      <c r="D16" s="211" t="s">
        <v>286</v>
      </c>
      <c r="E16" s="208" t="s">
        <v>284</v>
      </c>
      <c r="F16" s="209" t="s">
        <v>595</v>
      </c>
      <c r="G16" s="347">
        <v>674700</v>
      </c>
      <c r="H16" s="347">
        <v>308200</v>
      </c>
      <c r="I16" s="347">
        <f>G16+H16</f>
        <v>982900</v>
      </c>
      <c r="J16" s="84"/>
      <c r="K16" s="84"/>
      <c r="L16" s="84"/>
      <c r="M16" s="84"/>
      <c r="N16" s="84"/>
      <c r="O16" s="84"/>
      <c r="P16" s="84"/>
      <c r="Q16" s="84"/>
      <c r="R16" s="84"/>
      <c r="S16" s="84"/>
      <c r="T16" s="84"/>
      <c r="U16" s="84"/>
    </row>
    <row r="17" spans="2:21" ht="71.25" customHeight="1">
      <c r="B17" s="216" t="s">
        <v>235</v>
      </c>
      <c r="C17" s="205" t="s">
        <v>212</v>
      </c>
      <c r="D17" s="211">
        <v>1040</v>
      </c>
      <c r="E17" s="222" t="s">
        <v>214</v>
      </c>
      <c r="F17" s="223" t="s">
        <v>481</v>
      </c>
      <c r="G17" s="501">
        <v>11951.5</v>
      </c>
      <c r="H17" s="224"/>
      <c r="I17" s="501">
        <f>G17</f>
        <v>11951.5</v>
      </c>
      <c r="J17" s="84"/>
      <c r="K17" s="84"/>
      <c r="L17" s="84"/>
      <c r="M17" s="84"/>
      <c r="N17" s="84"/>
      <c r="O17" s="84"/>
      <c r="P17" s="84"/>
      <c r="Q17" s="84"/>
      <c r="R17" s="84"/>
      <c r="S17" s="84"/>
      <c r="T17" s="84"/>
      <c r="U17" s="84"/>
    </row>
    <row r="18" spans="2:21" ht="74.25" customHeight="1">
      <c r="B18" s="216" t="s">
        <v>242</v>
      </c>
      <c r="C18" s="205" t="s">
        <v>241</v>
      </c>
      <c r="D18" s="211" t="s">
        <v>213</v>
      </c>
      <c r="E18" s="222" t="s">
        <v>240</v>
      </c>
      <c r="F18" s="694" t="s">
        <v>197</v>
      </c>
      <c r="G18" s="210">
        <v>12000</v>
      </c>
      <c r="H18" s="224"/>
      <c r="I18" s="210">
        <v>12000</v>
      </c>
      <c r="J18" s="84"/>
      <c r="K18" s="84"/>
      <c r="L18" s="84"/>
      <c r="M18" s="84"/>
      <c r="N18" s="84"/>
      <c r="O18" s="84"/>
      <c r="P18" s="84"/>
      <c r="Q18" s="84"/>
      <c r="R18" s="84"/>
      <c r="S18" s="84"/>
      <c r="T18" s="84"/>
      <c r="U18" s="84"/>
    </row>
    <row r="19" spans="2:21" ht="0.75" customHeight="1">
      <c r="B19" s="216" t="s">
        <v>237</v>
      </c>
      <c r="C19" s="205"/>
      <c r="D19" s="211"/>
      <c r="E19" s="222"/>
      <c r="F19" s="695"/>
      <c r="G19" s="210"/>
      <c r="H19" s="224"/>
      <c r="I19" s="210"/>
      <c r="J19" s="84"/>
      <c r="K19" s="84"/>
      <c r="L19" s="84"/>
      <c r="M19" s="84"/>
      <c r="N19" s="84"/>
      <c r="O19" s="84"/>
      <c r="P19" s="84"/>
      <c r="Q19" s="84"/>
      <c r="R19" s="84"/>
      <c r="S19" s="84"/>
      <c r="T19" s="84"/>
      <c r="U19" s="84"/>
    </row>
    <row r="20" spans="2:21" ht="1.5" customHeight="1" thickBot="1">
      <c r="B20" s="216"/>
      <c r="J20" s="84"/>
      <c r="K20" s="84"/>
      <c r="L20" s="84"/>
      <c r="M20" s="84"/>
      <c r="N20" s="84"/>
      <c r="O20" s="84"/>
      <c r="P20" s="84"/>
      <c r="Q20" s="84"/>
      <c r="R20" s="84"/>
      <c r="S20" s="84"/>
      <c r="T20" s="84"/>
      <c r="U20" s="84"/>
    </row>
    <row r="21" spans="2:21" ht="123" hidden="1">
      <c r="B21" s="226"/>
      <c r="C21" s="227" t="s">
        <v>578</v>
      </c>
      <c r="D21" s="228" t="s">
        <v>584</v>
      </c>
      <c r="E21" s="229" t="s">
        <v>576</v>
      </c>
      <c r="F21" s="692" t="s">
        <v>580</v>
      </c>
      <c r="G21" s="231"/>
      <c r="H21" s="224"/>
      <c r="I21" s="219"/>
      <c r="J21" s="84"/>
      <c r="K21" s="84"/>
      <c r="L21" s="84"/>
      <c r="M21" s="84"/>
      <c r="N21" s="84"/>
      <c r="O21" s="84"/>
      <c r="P21" s="84"/>
      <c r="Q21" s="84"/>
      <c r="R21" s="84"/>
      <c r="S21" s="84"/>
      <c r="T21" s="84"/>
      <c r="U21" s="84"/>
    </row>
    <row r="22" spans="2:21" ht="92.25" hidden="1">
      <c r="B22" s="226"/>
      <c r="C22" s="232" t="s">
        <v>579</v>
      </c>
      <c r="D22" s="228" t="s">
        <v>584</v>
      </c>
      <c r="E22" s="233" t="s">
        <v>577</v>
      </c>
      <c r="F22" s="693"/>
      <c r="G22" s="231"/>
      <c r="H22" s="224"/>
      <c r="I22" s="219"/>
      <c r="J22" s="84"/>
      <c r="K22" s="84"/>
      <c r="L22" s="84"/>
      <c r="M22" s="84"/>
      <c r="N22" s="84"/>
      <c r="O22" s="84"/>
      <c r="P22" s="84"/>
      <c r="Q22" s="84"/>
      <c r="R22" s="84"/>
      <c r="S22" s="84"/>
      <c r="T22" s="84"/>
      <c r="U22" s="84"/>
    </row>
    <row r="23" spans="2:21" ht="62.25" thickBot="1">
      <c r="B23" s="205" t="s">
        <v>322</v>
      </c>
      <c r="C23" s="234" t="s">
        <v>217</v>
      </c>
      <c r="D23" s="211" t="s">
        <v>584</v>
      </c>
      <c r="E23" s="235" t="s">
        <v>218</v>
      </c>
      <c r="F23" s="369" t="s">
        <v>323</v>
      </c>
      <c r="G23" s="368">
        <v>3310</v>
      </c>
      <c r="H23" s="352"/>
      <c r="I23" s="220">
        <v>3310</v>
      </c>
      <c r="J23" s="84"/>
      <c r="K23" s="84"/>
      <c r="L23" s="84"/>
      <c r="M23" s="84"/>
      <c r="N23" s="84"/>
      <c r="O23" s="84"/>
      <c r="P23" s="84"/>
      <c r="Q23" s="84"/>
      <c r="R23" s="84"/>
      <c r="S23" s="84"/>
      <c r="T23" s="84"/>
      <c r="U23" s="84"/>
    </row>
    <row r="24" spans="2:21" ht="92.25">
      <c r="B24" s="205" t="s">
        <v>602</v>
      </c>
      <c r="C24" s="234" t="s">
        <v>603</v>
      </c>
      <c r="D24" s="211" t="s">
        <v>189</v>
      </c>
      <c r="E24" s="237" t="s">
        <v>604</v>
      </c>
      <c r="F24" s="370" t="s">
        <v>517</v>
      </c>
      <c r="G24" s="236">
        <v>63000</v>
      </c>
      <c r="H24" s="202"/>
      <c r="I24" s="210">
        <v>63000</v>
      </c>
      <c r="J24" s="84"/>
      <c r="K24" s="84"/>
      <c r="L24" s="84"/>
      <c r="M24" s="84"/>
      <c r="N24" s="84"/>
      <c r="O24" s="84"/>
      <c r="P24" s="84"/>
      <c r="Q24" s="84"/>
      <c r="R24" s="84"/>
      <c r="S24" s="84"/>
      <c r="T24" s="84"/>
      <c r="U24" s="84"/>
    </row>
    <row r="25" spans="2:21" ht="180.75" customHeight="1">
      <c r="B25" s="205" t="s">
        <v>269</v>
      </c>
      <c r="C25" s="234" t="s">
        <v>328</v>
      </c>
      <c r="D25" s="211" t="s">
        <v>221</v>
      </c>
      <c r="E25" s="237" t="s">
        <v>326</v>
      </c>
      <c r="F25" s="370" t="s">
        <v>595</v>
      </c>
      <c r="G25" s="236"/>
      <c r="H25" s="210">
        <v>77820</v>
      </c>
      <c r="I25" s="210">
        <v>77820</v>
      </c>
      <c r="J25" s="84"/>
      <c r="K25" s="84"/>
      <c r="L25" s="84"/>
      <c r="M25" s="84"/>
      <c r="N25" s="84"/>
      <c r="O25" s="84"/>
      <c r="P25" s="84"/>
      <c r="Q25" s="84"/>
      <c r="R25" s="84"/>
      <c r="S25" s="84"/>
      <c r="T25" s="84"/>
      <c r="U25" s="84"/>
    </row>
    <row r="26" spans="2:21" ht="30.75" hidden="1">
      <c r="B26" s="216"/>
      <c r="C26" s="234"/>
      <c r="D26" s="211"/>
      <c r="E26" s="237"/>
      <c r="F26" s="238"/>
      <c r="G26" s="236"/>
      <c r="H26" s="224"/>
      <c r="I26" s="210"/>
      <c r="J26" s="84"/>
      <c r="K26" s="84"/>
      <c r="L26" s="84"/>
      <c r="M26" s="84"/>
      <c r="N26" s="84"/>
      <c r="O26" s="84"/>
      <c r="P26" s="84"/>
      <c r="Q26" s="84"/>
      <c r="R26" s="84"/>
      <c r="S26" s="84"/>
      <c r="T26" s="84"/>
      <c r="U26" s="84"/>
    </row>
    <row r="27" spans="2:21" ht="153.75">
      <c r="B27" s="216" t="s">
        <v>596</v>
      </c>
      <c r="C27" s="234" t="s">
        <v>597</v>
      </c>
      <c r="D27" s="211" t="s">
        <v>598</v>
      </c>
      <c r="E27" s="294" t="s">
        <v>599</v>
      </c>
      <c r="F27" s="280" t="s">
        <v>600</v>
      </c>
      <c r="G27" s="354">
        <v>42000</v>
      </c>
      <c r="H27" s="355"/>
      <c r="I27" s="220">
        <f>G27</f>
        <v>42000</v>
      </c>
      <c r="J27" s="84"/>
      <c r="K27" s="84"/>
      <c r="L27" s="84"/>
      <c r="M27" s="84"/>
      <c r="N27" s="84"/>
      <c r="O27" s="84"/>
      <c r="P27" s="84"/>
      <c r="Q27" s="84"/>
      <c r="R27" s="84"/>
      <c r="S27" s="84"/>
      <c r="T27" s="84"/>
      <c r="U27" s="84"/>
    </row>
    <row r="28" spans="2:21" ht="69.75" customHeight="1">
      <c r="B28" s="216" t="s">
        <v>224</v>
      </c>
      <c r="C28" s="217">
        <v>8830</v>
      </c>
      <c r="D28" s="207"/>
      <c r="E28" s="239" t="s">
        <v>238</v>
      </c>
      <c r="F28" s="662" t="s">
        <v>484</v>
      </c>
      <c r="G28" s="672">
        <v>120000</v>
      </c>
      <c r="H28" s="674">
        <v>85300</v>
      </c>
      <c r="I28" s="660">
        <f>G28+H28</f>
        <v>205300</v>
      </c>
      <c r="J28" s="84"/>
      <c r="K28" s="84"/>
      <c r="L28" s="84"/>
      <c r="M28" s="84"/>
      <c r="N28" s="84"/>
      <c r="O28" s="84"/>
      <c r="P28" s="84"/>
      <c r="Q28" s="84"/>
      <c r="R28" s="84"/>
      <c r="S28" s="84"/>
      <c r="T28" s="84"/>
      <c r="U28" s="84"/>
    </row>
    <row r="29" spans="2:21" ht="45.75" customHeight="1">
      <c r="B29" s="240" t="s">
        <v>225</v>
      </c>
      <c r="C29" s="241">
        <v>8831</v>
      </c>
      <c r="D29" s="242" t="s">
        <v>587</v>
      </c>
      <c r="E29" s="243" t="s">
        <v>239</v>
      </c>
      <c r="F29" s="663"/>
      <c r="G29" s="673"/>
      <c r="H29" s="675"/>
      <c r="I29" s="661"/>
      <c r="J29" s="84"/>
      <c r="K29" s="84"/>
      <c r="L29" s="84"/>
      <c r="M29" s="84"/>
      <c r="N29" s="84"/>
      <c r="O29" s="84"/>
      <c r="P29" s="84"/>
      <c r="Q29" s="84"/>
      <c r="R29" s="84"/>
      <c r="S29" s="84"/>
      <c r="T29" s="84"/>
      <c r="U29" s="84"/>
    </row>
    <row r="30" spans="2:21" ht="60">
      <c r="B30" s="199" t="s">
        <v>243</v>
      </c>
      <c r="C30" s="217"/>
      <c r="D30" s="199"/>
      <c r="E30" s="244" t="s">
        <v>482</v>
      </c>
      <c r="F30" s="245"/>
      <c r="G30" s="246">
        <f>G31</f>
        <v>1988952</v>
      </c>
      <c r="H30" s="246"/>
      <c r="I30" s="246">
        <f>I31</f>
        <v>1988952</v>
      </c>
      <c r="J30" s="84"/>
      <c r="K30" s="84"/>
      <c r="L30" s="84"/>
      <c r="M30" s="84"/>
      <c r="N30" s="84"/>
      <c r="O30" s="84"/>
      <c r="P30" s="84"/>
      <c r="Q30" s="84"/>
      <c r="R30" s="84"/>
      <c r="S30" s="84"/>
      <c r="T30" s="84"/>
      <c r="U30" s="84"/>
    </row>
    <row r="31" spans="2:21" ht="60">
      <c r="B31" s="203" t="s">
        <v>244</v>
      </c>
      <c r="C31" s="217"/>
      <c r="D31" s="199"/>
      <c r="E31" s="247" t="s">
        <v>482</v>
      </c>
      <c r="F31" s="248"/>
      <c r="G31" s="246">
        <f>SUM(G32:G37)</f>
        <v>1988952</v>
      </c>
      <c r="H31" s="246"/>
      <c r="I31" s="246">
        <f>SUM(I32:I37)</f>
        <v>1988952</v>
      </c>
      <c r="J31" s="84"/>
      <c r="K31" s="84"/>
      <c r="L31" s="84"/>
      <c r="M31" s="84"/>
      <c r="N31" s="84"/>
      <c r="O31" s="84"/>
      <c r="P31" s="84"/>
      <c r="Q31" s="84"/>
      <c r="R31" s="84"/>
      <c r="S31" s="84"/>
      <c r="T31" s="84"/>
      <c r="U31" s="84"/>
    </row>
    <row r="32" spans="2:21" ht="33.75" customHeight="1">
      <c r="B32" s="216" t="s">
        <v>246</v>
      </c>
      <c r="C32" s="217" t="s">
        <v>586</v>
      </c>
      <c r="D32" s="205" t="s">
        <v>33</v>
      </c>
      <c r="E32" s="249" t="s">
        <v>245</v>
      </c>
      <c r="F32" s="669" t="s">
        <v>296</v>
      </c>
      <c r="G32" s="250">
        <v>129500</v>
      </c>
      <c r="H32" s="250"/>
      <c r="I32" s="250">
        <v>129500</v>
      </c>
      <c r="J32" s="84"/>
      <c r="K32" s="84"/>
      <c r="L32" s="84"/>
      <c r="M32" s="84"/>
      <c r="N32" s="84"/>
      <c r="O32" s="84"/>
      <c r="P32" s="84"/>
      <c r="Q32" s="84"/>
      <c r="R32" s="84"/>
      <c r="S32" s="84"/>
      <c r="T32" s="84"/>
      <c r="U32" s="84"/>
    </row>
    <row r="33" spans="2:21" ht="54.75" customHeight="1">
      <c r="B33" s="676" t="s">
        <v>248</v>
      </c>
      <c r="C33" s="688" t="s">
        <v>209</v>
      </c>
      <c r="D33" s="688" t="s">
        <v>590</v>
      </c>
      <c r="E33" s="686" t="s">
        <v>247</v>
      </c>
      <c r="F33" s="669"/>
      <c r="G33" s="250">
        <v>1319462</v>
      </c>
      <c r="H33" s="210"/>
      <c r="I33" s="210">
        <v>1319462</v>
      </c>
      <c r="J33" s="84"/>
      <c r="K33" s="84"/>
      <c r="L33" s="84"/>
      <c r="M33" s="84"/>
      <c r="N33" s="84"/>
      <c r="O33" s="84"/>
      <c r="P33" s="84"/>
      <c r="Q33" s="84"/>
      <c r="R33" s="84"/>
      <c r="S33" s="84"/>
      <c r="T33" s="84"/>
      <c r="U33" s="84"/>
    </row>
    <row r="34" spans="2:21" ht="118.5" customHeight="1">
      <c r="B34" s="677" t="s">
        <v>207</v>
      </c>
      <c r="C34" s="689" t="s">
        <v>209</v>
      </c>
      <c r="D34" s="689" t="s">
        <v>590</v>
      </c>
      <c r="E34" s="687"/>
      <c r="F34" s="251" t="str">
        <f>$F$36</f>
        <v>Районна програма "Оздоровлення та відпочинок дітей Прилуцькеого району на 2016-2018 роки 
</v>
      </c>
      <c r="G34" s="250">
        <v>435000</v>
      </c>
      <c r="H34" s="210"/>
      <c r="I34" s="210">
        <v>435000</v>
      </c>
      <c r="J34" s="84"/>
      <c r="K34" s="84"/>
      <c r="L34" s="84"/>
      <c r="M34" s="84"/>
      <c r="N34" s="84"/>
      <c r="O34" s="84"/>
      <c r="P34" s="84"/>
      <c r="Q34" s="84"/>
      <c r="R34" s="84"/>
      <c r="S34" s="84"/>
      <c r="T34" s="84"/>
      <c r="U34" s="84"/>
    </row>
    <row r="35" spans="2:21" ht="118.5" customHeight="1">
      <c r="B35" s="312" t="s">
        <v>394</v>
      </c>
      <c r="C35" s="314" t="s">
        <v>215</v>
      </c>
      <c r="D35" s="314" t="s">
        <v>213</v>
      </c>
      <c r="E35" s="313" t="s">
        <v>236</v>
      </c>
      <c r="F35" s="251" t="s">
        <v>399</v>
      </c>
      <c r="G35" s="250">
        <v>4000</v>
      </c>
      <c r="H35" s="210"/>
      <c r="I35" s="210">
        <v>4000</v>
      </c>
      <c r="J35" s="84"/>
      <c r="K35" s="84"/>
      <c r="L35" s="84"/>
      <c r="M35" s="84"/>
      <c r="N35" s="84"/>
      <c r="O35" s="84"/>
      <c r="P35" s="84"/>
      <c r="Q35" s="84"/>
      <c r="R35" s="84"/>
      <c r="S35" s="84"/>
      <c r="T35" s="84"/>
      <c r="U35" s="84"/>
    </row>
    <row r="36" spans="2:21" ht="121.5" customHeight="1">
      <c r="B36" s="312" t="s">
        <v>395</v>
      </c>
      <c r="C36" s="225" t="s">
        <v>216</v>
      </c>
      <c r="D36" s="207" t="e">
        <f>'[1]Лист1'!C31</f>
        <v>#REF!</v>
      </c>
      <c r="E36" s="223" t="s">
        <v>234</v>
      </c>
      <c r="F36" s="218" t="s">
        <v>430</v>
      </c>
      <c r="G36" s="210">
        <v>70000</v>
      </c>
      <c r="H36" s="224"/>
      <c r="I36" s="210">
        <v>70000</v>
      </c>
      <c r="J36" s="84"/>
      <c r="K36" s="84"/>
      <c r="L36" s="84"/>
      <c r="M36" s="84"/>
      <c r="N36" s="84"/>
      <c r="O36" s="84"/>
      <c r="P36" s="84"/>
      <c r="Q36" s="84"/>
      <c r="R36" s="84"/>
      <c r="S36" s="84"/>
      <c r="T36" s="84"/>
      <c r="U36" s="84"/>
    </row>
    <row r="37" spans="2:21" ht="72" customHeight="1">
      <c r="B37" s="312" t="s">
        <v>396</v>
      </c>
      <c r="C37" s="314" t="s">
        <v>217</v>
      </c>
      <c r="D37" s="314" t="s">
        <v>584</v>
      </c>
      <c r="E37" s="313" t="s">
        <v>218</v>
      </c>
      <c r="F37" s="251" t="s">
        <v>323</v>
      </c>
      <c r="G37" s="250">
        <v>30990</v>
      </c>
      <c r="H37" s="210"/>
      <c r="I37" s="210">
        <v>30990</v>
      </c>
      <c r="J37" s="84"/>
      <c r="K37" s="84"/>
      <c r="L37" s="84"/>
      <c r="M37" s="84"/>
      <c r="N37" s="84"/>
      <c r="O37" s="84"/>
      <c r="P37" s="84"/>
      <c r="Q37" s="84"/>
      <c r="R37" s="84"/>
      <c r="S37" s="84"/>
      <c r="T37" s="84"/>
      <c r="U37" s="84"/>
    </row>
    <row r="38" spans="2:21" ht="73.5" customHeight="1">
      <c r="B38" s="199" t="s">
        <v>249</v>
      </c>
      <c r="C38" s="205"/>
      <c r="D38" s="205"/>
      <c r="E38" s="252" t="s">
        <v>208</v>
      </c>
      <c r="F38" s="214"/>
      <c r="G38" s="497">
        <f>G39</f>
        <v>3399901.75</v>
      </c>
      <c r="H38" s="202">
        <v>60000</v>
      </c>
      <c r="I38" s="253">
        <f aca="true" t="shared" si="0" ref="I38:I44">G38+H38</f>
        <v>3459901.75</v>
      </c>
      <c r="J38" s="84"/>
      <c r="K38" s="84"/>
      <c r="L38" s="84"/>
      <c r="M38" s="84"/>
      <c r="N38" s="84"/>
      <c r="O38" s="84"/>
      <c r="P38" s="84"/>
      <c r="Q38" s="84"/>
      <c r="R38" s="84"/>
      <c r="S38" s="84"/>
      <c r="T38" s="84"/>
      <c r="U38" s="84"/>
    </row>
    <row r="39" spans="2:21" ht="67.5" customHeight="1">
      <c r="B39" s="203" t="s">
        <v>250</v>
      </c>
      <c r="C39" s="205"/>
      <c r="D39" s="205"/>
      <c r="E39" s="254" t="s">
        <v>208</v>
      </c>
      <c r="F39" s="214"/>
      <c r="G39" s="497">
        <f>G40+G49+G51+G52+G54</f>
        <v>3399901.75</v>
      </c>
      <c r="H39" s="202">
        <v>60000</v>
      </c>
      <c r="I39" s="253">
        <f t="shared" si="0"/>
        <v>3459901.75</v>
      </c>
      <c r="J39" s="84"/>
      <c r="K39" s="84"/>
      <c r="L39" s="84"/>
      <c r="M39" s="84"/>
      <c r="N39" s="84"/>
      <c r="O39" s="84"/>
      <c r="P39" s="84"/>
      <c r="Q39" s="84"/>
      <c r="R39" s="84"/>
      <c r="S39" s="84"/>
      <c r="T39" s="84"/>
      <c r="U39" s="84"/>
    </row>
    <row r="40" spans="2:21" ht="137.25" customHeight="1">
      <c r="B40" s="216" t="s">
        <v>260</v>
      </c>
      <c r="C40" s="217" t="s">
        <v>253</v>
      </c>
      <c r="D40" s="228"/>
      <c r="E40" s="255" t="s">
        <v>252</v>
      </c>
      <c r="F40" s="666" t="s">
        <v>431</v>
      </c>
      <c r="G40" s="495">
        <f>SUM(G41:G44)</f>
        <v>2957241.58</v>
      </c>
      <c r="H40" s="257">
        <v>60000</v>
      </c>
      <c r="I40" s="236">
        <f t="shared" si="0"/>
        <v>3017241.58</v>
      </c>
      <c r="J40" s="84"/>
      <c r="K40" s="84"/>
      <c r="L40" s="84"/>
      <c r="M40" s="84"/>
      <c r="N40" s="84"/>
      <c r="O40" s="84"/>
      <c r="P40" s="84"/>
      <c r="Q40" s="84"/>
      <c r="R40" s="84"/>
      <c r="S40" s="84"/>
      <c r="T40" s="84"/>
      <c r="U40" s="84"/>
    </row>
    <row r="41" spans="2:21" ht="68.25" customHeight="1">
      <c r="B41" s="242" t="s">
        <v>261</v>
      </c>
      <c r="C41" s="241">
        <v>3031</v>
      </c>
      <c r="D41" s="258" t="s">
        <v>585</v>
      </c>
      <c r="E41" s="259" t="s">
        <v>254</v>
      </c>
      <c r="F41" s="667"/>
      <c r="G41" s="495">
        <v>1508.68</v>
      </c>
      <c r="H41" s="260">
        <v>60000</v>
      </c>
      <c r="I41" s="496">
        <f t="shared" si="0"/>
        <v>61508.68</v>
      </c>
      <c r="J41" s="84"/>
      <c r="K41" s="84"/>
      <c r="L41" s="84"/>
      <c r="M41" s="84"/>
      <c r="N41" s="84"/>
      <c r="O41" s="84"/>
      <c r="P41" s="84"/>
      <c r="Q41" s="84"/>
      <c r="R41" s="84"/>
      <c r="S41" s="84"/>
      <c r="T41" s="84"/>
      <c r="U41" s="84"/>
    </row>
    <row r="42" spans="2:21" ht="67.5" customHeight="1">
      <c r="B42" s="240" t="s">
        <v>262</v>
      </c>
      <c r="C42" s="261">
        <v>3032</v>
      </c>
      <c r="D42" s="262" t="s">
        <v>432</v>
      </c>
      <c r="E42" s="263" t="s">
        <v>255</v>
      </c>
      <c r="F42" s="667"/>
      <c r="G42" s="495">
        <v>115373.21</v>
      </c>
      <c r="H42" s="260"/>
      <c r="I42" s="496">
        <f t="shared" si="0"/>
        <v>115373.21</v>
      </c>
      <c r="J42" s="84"/>
      <c r="K42" s="84"/>
      <c r="L42" s="84"/>
      <c r="M42" s="84"/>
      <c r="N42" s="84"/>
      <c r="O42" s="84"/>
      <c r="P42" s="84"/>
      <c r="Q42" s="84"/>
      <c r="R42" s="84"/>
      <c r="S42" s="84"/>
      <c r="T42" s="84"/>
      <c r="U42" s="84"/>
    </row>
    <row r="43" spans="2:21" ht="93" customHeight="1">
      <c r="B43" s="240" t="s">
        <v>263</v>
      </c>
      <c r="C43" s="241">
        <v>3033</v>
      </c>
      <c r="D43" s="258" t="s">
        <v>432</v>
      </c>
      <c r="E43" s="259" t="s">
        <v>256</v>
      </c>
      <c r="F43" s="667"/>
      <c r="G43" s="495">
        <v>2514059.69</v>
      </c>
      <c r="H43" s="264"/>
      <c r="I43" s="496">
        <f t="shared" si="0"/>
        <v>2514059.69</v>
      </c>
      <c r="J43" s="84"/>
      <c r="K43" s="84"/>
      <c r="L43" s="84"/>
      <c r="M43" s="84"/>
      <c r="N43" s="84"/>
      <c r="O43" s="84"/>
      <c r="P43" s="84"/>
      <c r="Q43" s="84"/>
      <c r="R43" s="84"/>
      <c r="S43" s="84"/>
      <c r="T43" s="84"/>
      <c r="U43" s="84"/>
    </row>
    <row r="44" spans="2:21" ht="95.25" customHeight="1">
      <c r="B44" s="240" t="s">
        <v>264</v>
      </c>
      <c r="C44" s="241">
        <v>3035</v>
      </c>
      <c r="D44" s="258" t="s">
        <v>432</v>
      </c>
      <c r="E44" s="259" t="s">
        <v>257</v>
      </c>
      <c r="F44" s="668"/>
      <c r="G44" s="256">
        <v>326300</v>
      </c>
      <c r="H44" s="264"/>
      <c r="I44" s="236">
        <f t="shared" si="0"/>
        <v>326300</v>
      </c>
      <c r="J44" s="84"/>
      <c r="K44" s="84"/>
      <c r="L44" s="84"/>
      <c r="M44" s="84"/>
      <c r="N44" s="84"/>
      <c r="O44" s="84"/>
      <c r="P44" s="84"/>
      <c r="Q44" s="84"/>
      <c r="R44" s="84"/>
      <c r="S44" s="84"/>
      <c r="T44" s="84"/>
      <c r="U44" s="84"/>
    </row>
    <row r="45" spans="2:21" ht="60" hidden="1">
      <c r="B45" s="265">
        <v>53</v>
      </c>
      <c r="C45" s="266"/>
      <c r="D45" s="267"/>
      <c r="E45" s="268" t="s">
        <v>187</v>
      </c>
      <c r="F45" s="269"/>
      <c r="G45" s="256"/>
      <c r="H45" s="202"/>
      <c r="I45" s="210">
        <v>0</v>
      </c>
      <c r="J45" s="84"/>
      <c r="K45" s="84"/>
      <c r="L45" s="84"/>
      <c r="M45" s="84"/>
      <c r="N45" s="84"/>
      <c r="O45" s="84"/>
      <c r="P45" s="84"/>
      <c r="Q45" s="84"/>
      <c r="R45" s="84"/>
      <c r="S45" s="84"/>
      <c r="T45" s="84"/>
      <c r="U45" s="84"/>
    </row>
    <row r="46" spans="2:21" ht="45.75" customHeight="1" hidden="1">
      <c r="B46" s="265"/>
      <c r="C46" s="266" t="s">
        <v>188</v>
      </c>
      <c r="D46" s="267" t="s">
        <v>189</v>
      </c>
      <c r="E46" s="270" t="s">
        <v>185</v>
      </c>
      <c r="F46" s="271" t="s">
        <v>186</v>
      </c>
      <c r="G46" s="256"/>
      <c r="H46" s="202"/>
      <c r="I46" s="210">
        <v>0</v>
      </c>
      <c r="J46" s="84"/>
      <c r="K46" s="84"/>
      <c r="L46" s="84"/>
      <c r="M46" s="84"/>
      <c r="N46" s="84"/>
      <c r="O46" s="84"/>
      <c r="P46" s="84"/>
      <c r="Q46" s="84"/>
      <c r="R46" s="84"/>
      <c r="S46" s="84"/>
      <c r="T46" s="84"/>
      <c r="U46" s="84"/>
    </row>
    <row r="47" spans="2:21" ht="41.25" customHeight="1" hidden="1">
      <c r="B47" s="265">
        <v>76</v>
      </c>
      <c r="C47" s="272"/>
      <c r="D47" s="265"/>
      <c r="E47" s="273" t="s">
        <v>588</v>
      </c>
      <c r="F47" s="214"/>
      <c r="G47" s="260"/>
      <c r="H47" s="202"/>
      <c r="I47" s="210">
        <v>0</v>
      </c>
      <c r="J47" s="84"/>
      <c r="K47" s="84"/>
      <c r="L47" s="84"/>
      <c r="M47" s="84"/>
      <c r="N47" s="84"/>
      <c r="O47" s="84"/>
      <c r="P47" s="84"/>
      <c r="Q47" s="84"/>
      <c r="R47" s="84"/>
      <c r="S47" s="84"/>
      <c r="T47" s="84"/>
      <c r="U47" s="84"/>
    </row>
    <row r="48" spans="2:21" ht="69" customHeight="1" hidden="1">
      <c r="B48" s="274"/>
      <c r="C48" s="275">
        <v>250380</v>
      </c>
      <c r="D48" s="276" t="s">
        <v>589</v>
      </c>
      <c r="E48" s="277" t="s">
        <v>581</v>
      </c>
      <c r="F48" s="230" t="s">
        <v>428</v>
      </c>
      <c r="G48" s="256"/>
      <c r="H48" s="202"/>
      <c r="I48" s="210">
        <v>0</v>
      </c>
      <c r="J48" s="84"/>
      <c r="K48" s="84"/>
      <c r="L48" s="84"/>
      <c r="M48" s="84"/>
      <c r="N48" s="84"/>
      <c r="O48" s="84"/>
      <c r="P48" s="84"/>
      <c r="Q48" s="84"/>
      <c r="R48" s="84"/>
      <c r="S48" s="84"/>
      <c r="T48" s="84"/>
      <c r="U48" s="84"/>
    </row>
    <row r="49" spans="2:21" ht="36.75" customHeight="1">
      <c r="B49" s="684" t="s">
        <v>325</v>
      </c>
      <c r="C49" s="678">
        <v>3160</v>
      </c>
      <c r="D49" s="682" t="s">
        <v>586</v>
      </c>
      <c r="E49" s="680" t="s">
        <v>324</v>
      </c>
      <c r="F49" s="658" t="s">
        <v>288</v>
      </c>
      <c r="G49" s="700">
        <v>251094.57</v>
      </c>
      <c r="H49" s="704"/>
      <c r="I49" s="698">
        <f>G49+H49</f>
        <v>251094.57</v>
      </c>
      <c r="J49" s="84"/>
      <c r="K49" s="84"/>
      <c r="L49" s="84"/>
      <c r="M49" s="84"/>
      <c r="N49" s="84"/>
      <c r="O49" s="84"/>
      <c r="P49" s="84"/>
      <c r="Q49" s="84"/>
      <c r="R49" s="84"/>
      <c r="S49" s="84"/>
      <c r="T49" s="84"/>
      <c r="U49" s="84"/>
    </row>
    <row r="50" spans="2:21" ht="150" customHeight="1">
      <c r="B50" s="685"/>
      <c r="C50" s="679"/>
      <c r="D50" s="683"/>
      <c r="E50" s="681"/>
      <c r="F50" s="659"/>
      <c r="G50" s="701"/>
      <c r="H50" s="705"/>
      <c r="I50" s="699"/>
      <c r="J50" s="84"/>
      <c r="K50" s="84"/>
      <c r="L50" s="84"/>
      <c r="M50" s="84"/>
      <c r="N50" s="84"/>
      <c r="O50" s="84"/>
      <c r="P50" s="84"/>
      <c r="Q50" s="84"/>
      <c r="R50" s="84"/>
      <c r="S50" s="84"/>
      <c r="T50" s="84"/>
      <c r="U50" s="84"/>
    </row>
    <row r="51" spans="2:21" ht="155.25" customHeight="1">
      <c r="B51" s="278" t="s">
        <v>266</v>
      </c>
      <c r="C51" s="281">
        <v>3180</v>
      </c>
      <c r="D51" s="279" t="s">
        <v>587</v>
      </c>
      <c r="E51" s="282" t="s">
        <v>259</v>
      </c>
      <c r="F51" s="283" t="s">
        <v>429</v>
      </c>
      <c r="G51" s="498">
        <v>84465.6</v>
      </c>
      <c r="H51" s="499"/>
      <c r="I51" s="500">
        <f>G51+H51</f>
        <v>84465.6</v>
      </c>
      <c r="J51" s="84"/>
      <c r="K51" s="84"/>
      <c r="L51" s="84"/>
      <c r="M51" s="84"/>
      <c r="N51" s="84"/>
      <c r="O51" s="84"/>
      <c r="P51" s="84"/>
      <c r="Q51" s="84"/>
      <c r="R51" s="84"/>
      <c r="S51" s="84"/>
      <c r="T51" s="84"/>
      <c r="U51" s="84"/>
    </row>
    <row r="52" spans="2:21" ht="48.75" customHeight="1">
      <c r="B52" s="278" t="s">
        <v>289</v>
      </c>
      <c r="C52" s="238">
        <v>3190</v>
      </c>
      <c r="D52" s="276"/>
      <c r="E52" s="280" t="s">
        <v>220</v>
      </c>
      <c r="F52" s="670" t="s">
        <v>192</v>
      </c>
      <c r="G52" s="664">
        <v>61700</v>
      </c>
      <c r="H52" s="702"/>
      <c r="I52" s="660">
        <v>61700</v>
      </c>
      <c r="J52" s="84"/>
      <c r="K52" s="84"/>
      <c r="L52" s="84"/>
      <c r="M52" s="84"/>
      <c r="N52" s="84"/>
      <c r="O52" s="84"/>
      <c r="P52" s="84"/>
      <c r="Q52" s="84"/>
      <c r="R52" s="84"/>
      <c r="S52" s="84"/>
      <c r="T52" s="84"/>
      <c r="U52" s="84"/>
    </row>
    <row r="53" spans="2:21" ht="96" customHeight="1">
      <c r="B53" s="284" t="s">
        <v>290</v>
      </c>
      <c r="C53" s="285">
        <v>3192</v>
      </c>
      <c r="D53" s="286">
        <v>1030</v>
      </c>
      <c r="E53" s="287" t="s">
        <v>329</v>
      </c>
      <c r="F53" s="671"/>
      <c r="G53" s="665"/>
      <c r="H53" s="703"/>
      <c r="I53" s="661"/>
      <c r="J53" s="84"/>
      <c r="K53" s="84"/>
      <c r="L53" s="84"/>
      <c r="M53" s="84"/>
      <c r="N53" s="84"/>
      <c r="O53" s="84"/>
      <c r="P53" s="84"/>
      <c r="Q53" s="84"/>
      <c r="R53" s="84"/>
      <c r="S53" s="84"/>
      <c r="T53" s="84"/>
      <c r="U53" s="84"/>
    </row>
    <row r="54" spans="2:21" ht="33" customHeight="1">
      <c r="B54" s="278" t="s">
        <v>355</v>
      </c>
      <c r="C54" s="238">
        <v>3240</v>
      </c>
      <c r="D54" s="279"/>
      <c r="E54" s="280" t="s">
        <v>354</v>
      </c>
      <c r="F54" s="662" t="s">
        <v>357</v>
      </c>
      <c r="G54" s="664">
        <v>45400</v>
      </c>
      <c r="H54" s="702"/>
      <c r="I54" s="660">
        <v>45400</v>
      </c>
      <c r="J54" s="84"/>
      <c r="K54" s="84"/>
      <c r="L54" s="84"/>
      <c r="M54" s="84"/>
      <c r="N54" s="84"/>
      <c r="O54" s="84"/>
      <c r="P54" s="84"/>
      <c r="Q54" s="84"/>
      <c r="R54" s="84"/>
      <c r="S54" s="84"/>
      <c r="T54" s="84"/>
      <c r="U54" s="84"/>
    </row>
    <row r="55" spans="2:21" ht="61.5" customHeight="1">
      <c r="B55" s="288" t="s">
        <v>356</v>
      </c>
      <c r="C55" s="289">
        <v>3242</v>
      </c>
      <c r="D55" s="290" t="s">
        <v>353</v>
      </c>
      <c r="E55" s="287" t="s">
        <v>352</v>
      </c>
      <c r="F55" s="663"/>
      <c r="G55" s="665"/>
      <c r="H55" s="703"/>
      <c r="I55" s="661"/>
      <c r="J55" s="84"/>
      <c r="K55" s="84"/>
      <c r="L55" s="84"/>
      <c r="M55" s="84"/>
      <c r="N55" s="84"/>
      <c r="O55" s="84"/>
      <c r="P55" s="84"/>
      <c r="Q55" s="84"/>
      <c r="R55" s="84"/>
      <c r="S55" s="84"/>
      <c r="T55" s="84"/>
      <c r="U55" s="84"/>
    </row>
    <row r="56" spans="2:21" ht="111" customHeight="1">
      <c r="B56" s="212">
        <v>3700000</v>
      </c>
      <c r="C56" s="238"/>
      <c r="D56" s="207"/>
      <c r="E56" s="291" t="s">
        <v>485</v>
      </c>
      <c r="F56" s="238"/>
      <c r="G56" s="253">
        <f>G58</f>
        <v>3500000</v>
      </c>
      <c r="H56" s="202"/>
      <c r="I56" s="202">
        <f>I57</f>
        <v>3500000</v>
      </c>
      <c r="J56" s="84"/>
      <c r="K56" s="84"/>
      <c r="L56" s="84"/>
      <c r="M56" s="84"/>
      <c r="N56" s="84"/>
      <c r="O56" s="84"/>
      <c r="P56" s="84"/>
      <c r="Q56" s="84"/>
      <c r="R56" s="84"/>
      <c r="S56" s="84"/>
      <c r="T56" s="84"/>
      <c r="U56" s="84"/>
    </row>
    <row r="57" spans="2:21" ht="105" customHeight="1">
      <c r="B57" s="292" t="s">
        <v>267</v>
      </c>
      <c r="C57" s="237"/>
      <c r="D57" s="207"/>
      <c r="E57" s="293" t="s">
        <v>485</v>
      </c>
      <c r="F57" s="238"/>
      <c r="G57" s="253">
        <f>G58</f>
        <v>3500000</v>
      </c>
      <c r="H57" s="202"/>
      <c r="I57" s="202">
        <f>I58</f>
        <v>3500000</v>
      </c>
      <c r="J57" s="84"/>
      <c r="K57" s="84"/>
      <c r="L57" s="84"/>
      <c r="M57" s="84"/>
      <c r="N57" s="84"/>
      <c r="O57" s="84"/>
      <c r="P57" s="84"/>
      <c r="Q57" s="84"/>
      <c r="R57" s="84"/>
      <c r="S57" s="84"/>
      <c r="T57" s="84"/>
      <c r="U57" s="84"/>
    </row>
    <row r="58" spans="2:21" ht="116.25" customHeight="1">
      <c r="B58" s="294">
        <v>3719800</v>
      </c>
      <c r="C58" s="237">
        <v>9800</v>
      </c>
      <c r="D58" s="207" t="s">
        <v>589</v>
      </c>
      <c r="E58" s="237" t="s">
        <v>291</v>
      </c>
      <c r="F58" s="238" t="s">
        <v>275</v>
      </c>
      <c r="G58" s="256">
        <v>3500000</v>
      </c>
      <c r="H58" s="202"/>
      <c r="I58" s="210">
        <v>3500000</v>
      </c>
      <c r="J58" s="84"/>
      <c r="K58" s="84"/>
      <c r="L58" s="84"/>
      <c r="M58" s="84"/>
      <c r="N58" s="84"/>
      <c r="O58" s="84"/>
      <c r="P58" s="84"/>
      <c r="Q58" s="84"/>
      <c r="R58" s="84"/>
      <c r="S58" s="84"/>
      <c r="T58" s="84"/>
      <c r="U58" s="84"/>
    </row>
    <row r="59" spans="2:21" ht="45" customHeight="1">
      <c r="B59" s="294"/>
      <c r="C59" s="237"/>
      <c r="D59" s="207"/>
      <c r="E59" s="280" t="s">
        <v>369</v>
      </c>
      <c r="F59" s="706" t="s">
        <v>293</v>
      </c>
      <c r="G59" s="253">
        <f>I59-H59</f>
        <v>1515439</v>
      </c>
      <c r="H59" s="202">
        <f>SUM(H60:H68)</f>
        <v>534561</v>
      </c>
      <c r="I59" s="202">
        <v>2050000</v>
      </c>
      <c r="J59" s="84"/>
      <c r="K59" s="84"/>
      <c r="L59" s="84"/>
      <c r="M59" s="84"/>
      <c r="N59" s="84"/>
      <c r="O59" s="84"/>
      <c r="P59" s="84"/>
      <c r="Q59" s="84"/>
      <c r="R59" s="84"/>
      <c r="S59" s="84"/>
      <c r="T59" s="84"/>
      <c r="U59" s="84"/>
    </row>
    <row r="60" spans="2:21" ht="61.5" customHeight="1" hidden="1">
      <c r="B60" s="294">
        <v>3719770</v>
      </c>
      <c r="C60" s="237">
        <v>9770</v>
      </c>
      <c r="D60" s="211" t="s">
        <v>589</v>
      </c>
      <c r="E60" s="295" t="s">
        <v>361</v>
      </c>
      <c r="F60" s="707"/>
      <c r="G60" s="296">
        <f>I59-H59-G61-G62-G64-G65-G66-G68-G67</f>
        <v>0</v>
      </c>
      <c r="H60" s="297"/>
      <c r="I60" s="296">
        <f>G60</f>
        <v>0</v>
      </c>
      <c r="J60" s="84"/>
      <c r="K60" s="84"/>
      <c r="L60" s="84"/>
      <c r="M60" s="84"/>
      <c r="N60" s="84"/>
      <c r="O60" s="84"/>
      <c r="P60" s="84"/>
      <c r="Q60" s="84"/>
      <c r="R60" s="84"/>
      <c r="S60" s="84"/>
      <c r="T60" s="84"/>
      <c r="U60" s="84"/>
    </row>
    <row r="61" spans="2:21" ht="49.5" customHeight="1">
      <c r="B61" s="294">
        <v>3719770</v>
      </c>
      <c r="C61" s="237">
        <v>9770</v>
      </c>
      <c r="D61" s="211" t="s">
        <v>589</v>
      </c>
      <c r="E61" s="295" t="s">
        <v>292</v>
      </c>
      <c r="F61" s="707"/>
      <c r="G61" s="297">
        <v>556000</v>
      </c>
      <c r="H61" s="297"/>
      <c r="I61" s="297">
        <v>556000</v>
      </c>
      <c r="J61" s="84"/>
      <c r="K61" s="84"/>
      <c r="L61" s="84"/>
      <c r="M61" s="84"/>
      <c r="N61" s="84"/>
      <c r="O61" s="84"/>
      <c r="P61" s="84"/>
      <c r="Q61" s="84"/>
      <c r="R61" s="84"/>
      <c r="S61" s="84"/>
      <c r="T61" s="84"/>
      <c r="U61" s="84"/>
    </row>
    <row r="62" spans="2:21" ht="157.5" customHeight="1">
      <c r="B62" s="216" t="s">
        <v>248</v>
      </c>
      <c r="C62" s="237">
        <v>1020</v>
      </c>
      <c r="D62" s="211" t="s">
        <v>377</v>
      </c>
      <c r="E62" s="295" t="s">
        <v>247</v>
      </c>
      <c r="F62" s="707"/>
      <c r="G62" s="297">
        <v>603304</v>
      </c>
      <c r="H62" s="297">
        <v>80915</v>
      </c>
      <c r="I62" s="297">
        <f>G62+H62</f>
        <v>684219</v>
      </c>
      <c r="J62" s="84"/>
      <c r="K62" s="84"/>
      <c r="L62" s="84"/>
      <c r="M62" s="84"/>
      <c r="N62" s="84"/>
      <c r="O62" s="84"/>
      <c r="P62" s="84"/>
      <c r="Q62" s="84"/>
      <c r="R62" s="84"/>
      <c r="S62" s="84"/>
      <c r="T62" s="84"/>
      <c r="U62" s="84"/>
    </row>
    <row r="63" spans="2:21" ht="82.5" customHeight="1">
      <c r="B63" s="216" t="s">
        <v>278</v>
      </c>
      <c r="C63" s="237">
        <v>1090</v>
      </c>
      <c r="D63" s="211" t="s">
        <v>397</v>
      </c>
      <c r="E63" s="295" t="s">
        <v>379</v>
      </c>
      <c r="F63" s="707"/>
      <c r="G63" s="297"/>
      <c r="H63" s="297">
        <v>5000</v>
      </c>
      <c r="I63" s="297">
        <v>5000</v>
      </c>
      <c r="J63" s="84"/>
      <c r="K63" s="84"/>
      <c r="L63" s="84"/>
      <c r="M63" s="84"/>
      <c r="N63" s="84"/>
      <c r="O63" s="84"/>
      <c r="P63" s="84"/>
      <c r="Q63" s="84"/>
      <c r="R63" s="84"/>
      <c r="S63" s="84"/>
      <c r="T63" s="84"/>
      <c r="U63" s="84"/>
    </row>
    <row r="64" spans="2:21" ht="59.25" customHeight="1">
      <c r="B64" s="216" t="s">
        <v>360</v>
      </c>
      <c r="C64" s="311">
        <v>2010</v>
      </c>
      <c r="D64" s="211" t="s">
        <v>359</v>
      </c>
      <c r="E64" s="294" t="s">
        <v>358</v>
      </c>
      <c r="F64" s="707"/>
      <c r="G64" s="236">
        <v>206535</v>
      </c>
      <c r="H64" s="210">
        <v>400781</v>
      </c>
      <c r="I64" s="297">
        <f>G64+H64</f>
        <v>607316</v>
      </c>
      <c r="J64" s="84"/>
      <c r="K64" s="84"/>
      <c r="L64" s="84"/>
      <c r="M64" s="84"/>
      <c r="N64" s="84"/>
      <c r="O64" s="84"/>
      <c r="P64" s="84"/>
      <c r="Q64" s="84"/>
      <c r="R64" s="84"/>
      <c r="S64" s="84"/>
      <c r="T64" s="84"/>
      <c r="U64" s="84"/>
    </row>
    <row r="65" spans="2:21" ht="90.75" customHeight="1">
      <c r="B65" s="216" t="s">
        <v>287</v>
      </c>
      <c r="C65" s="298">
        <v>2111</v>
      </c>
      <c r="D65" s="211" t="s">
        <v>371</v>
      </c>
      <c r="E65" s="294" t="s">
        <v>378</v>
      </c>
      <c r="F65" s="707"/>
      <c r="G65" s="236">
        <v>81000</v>
      </c>
      <c r="H65" s="210"/>
      <c r="I65" s="297">
        <f>G65+H65</f>
        <v>81000</v>
      </c>
      <c r="J65" s="84"/>
      <c r="K65" s="84"/>
      <c r="L65" s="84"/>
      <c r="M65" s="84"/>
      <c r="N65" s="84"/>
      <c r="O65" s="84"/>
      <c r="P65" s="84"/>
      <c r="Q65" s="84"/>
      <c r="R65" s="84"/>
      <c r="S65" s="84"/>
      <c r="T65" s="84"/>
      <c r="U65" s="84"/>
    </row>
    <row r="66" spans="2:21" ht="131.25" customHeight="1">
      <c r="B66" s="216" t="s">
        <v>265</v>
      </c>
      <c r="C66" s="311">
        <v>3104</v>
      </c>
      <c r="D66" s="211" t="s">
        <v>209</v>
      </c>
      <c r="E66" s="294" t="s">
        <v>372</v>
      </c>
      <c r="F66" s="707"/>
      <c r="G66" s="236">
        <v>39000</v>
      </c>
      <c r="H66" s="210"/>
      <c r="I66" s="297">
        <f>G66+H66</f>
        <v>39000</v>
      </c>
      <c r="J66" s="84"/>
      <c r="K66" s="84"/>
      <c r="L66" s="84"/>
      <c r="M66" s="84"/>
      <c r="N66" s="84"/>
      <c r="O66" s="84"/>
      <c r="P66" s="84"/>
      <c r="Q66" s="84"/>
      <c r="R66" s="84"/>
      <c r="S66" s="84"/>
      <c r="T66" s="84"/>
      <c r="U66" s="84"/>
    </row>
    <row r="67" spans="2:21" ht="48.75" customHeight="1">
      <c r="B67" s="216" t="s">
        <v>383</v>
      </c>
      <c r="C67" s="311">
        <v>4030</v>
      </c>
      <c r="D67" s="211" t="s">
        <v>385</v>
      </c>
      <c r="E67" s="294" t="s">
        <v>386</v>
      </c>
      <c r="F67" s="707"/>
      <c r="G67" s="236">
        <v>29600</v>
      </c>
      <c r="H67" s="210">
        <v>24400</v>
      </c>
      <c r="I67" s="297">
        <f>G67+H67</f>
        <v>54000</v>
      </c>
      <c r="J67" s="84"/>
      <c r="K67" s="84"/>
      <c r="L67" s="84"/>
      <c r="M67" s="84"/>
      <c r="N67" s="84"/>
      <c r="O67" s="84"/>
      <c r="P67" s="84"/>
      <c r="Q67" s="84"/>
      <c r="R67" s="84"/>
      <c r="S67" s="84"/>
      <c r="T67" s="84"/>
      <c r="U67" s="84"/>
    </row>
    <row r="68" spans="2:21" ht="55.5" customHeight="1">
      <c r="B68" s="216" t="s">
        <v>364</v>
      </c>
      <c r="C68" s="237">
        <v>7370</v>
      </c>
      <c r="D68" s="211" t="s">
        <v>221</v>
      </c>
      <c r="E68" s="294" t="s">
        <v>362</v>
      </c>
      <c r="F68" s="708"/>
      <c r="G68" s="236"/>
      <c r="H68" s="210">
        <v>23465</v>
      </c>
      <c r="I68" s="297">
        <f>G68+H68</f>
        <v>23465</v>
      </c>
      <c r="J68" s="84"/>
      <c r="K68" s="84"/>
      <c r="L68" s="84"/>
      <c r="M68" s="84"/>
      <c r="N68" s="84"/>
      <c r="O68" s="84"/>
      <c r="P68" s="84"/>
      <c r="Q68" s="84"/>
      <c r="R68" s="84"/>
      <c r="S68" s="84"/>
      <c r="T68" s="84"/>
      <c r="U68" s="84"/>
    </row>
    <row r="69" spans="2:21" ht="54.75" customHeight="1">
      <c r="B69" s="299"/>
      <c r="C69" s="226"/>
      <c r="D69" s="299"/>
      <c r="E69" s="300" t="s">
        <v>582</v>
      </c>
      <c r="F69" s="299"/>
      <c r="G69" s="246">
        <f>G6+G10+G30+G38+G56+G59</f>
        <v>12533261</v>
      </c>
      <c r="H69" s="246">
        <f>H6+H10+H30+H38+H56+H59</f>
        <v>1087881</v>
      </c>
      <c r="I69" s="246">
        <f>I6+I10+I30+I38+I56+I59</f>
        <v>13621142</v>
      </c>
      <c r="J69" s="84"/>
      <c r="K69" s="84"/>
      <c r="L69" s="84"/>
      <c r="M69" s="84"/>
      <c r="N69" s="84"/>
      <c r="O69" s="84"/>
      <c r="P69" s="84"/>
      <c r="Q69" s="84"/>
      <c r="R69" s="84"/>
      <c r="S69" s="84"/>
      <c r="T69" s="84"/>
      <c r="U69" s="84"/>
    </row>
    <row r="70" spans="2:21" ht="21.75" customHeight="1">
      <c r="B70" s="158"/>
      <c r="C70" s="158"/>
      <c r="D70" s="158"/>
      <c r="E70" s="139"/>
      <c r="F70" s="139"/>
      <c r="G70" s="140"/>
      <c r="H70" s="140"/>
      <c r="I70" s="140"/>
      <c r="J70" s="84"/>
      <c r="K70" s="84"/>
      <c r="L70" s="84"/>
      <c r="M70" s="84"/>
      <c r="N70" s="84"/>
      <c r="O70" s="84"/>
      <c r="P70" s="84"/>
      <c r="Q70" s="84"/>
      <c r="R70" s="84"/>
      <c r="S70" s="84"/>
      <c r="T70" s="84"/>
      <c r="U70" s="84"/>
    </row>
    <row r="71" spans="3:21" ht="30.75">
      <c r="C71" s="42"/>
      <c r="E71" s="613" t="s">
        <v>416</v>
      </c>
      <c r="F71" s="613"/>
      <c r="G71" s="613"/>
      <c r="H71" s="613"/>
      <c r="I71" s="613"/>
      <c r="J71" s="613"/>
      <c r="K71" s="613"/>
      <c r="L71" s="613"/>
      <c r="M71" s="613"/>
      <c r="N71" s="613"/>
      <c r="O71" s="613"/>
      <c r="P71" s="613"/>
      <c r="Q71" s="613"/>
      <c r="R71" s="613"/>
      <c r="S71" s="613"/>
      <c r="T71" s="613"/>
      <c r="U71" s="613"/>
    </row>
    <row r="72" spans="7:21" ht="12.75">
      <c r="G72" s="85"/>
      <c r="H72" s="85"/>
      <c r="I72" s="85"/>
      <c r="J72" s="84"/>
      <c r="K72" s="84"/>
      <c r="L72" s="84"/>
      <c r="M72" s="84"/>
      <c r="N72" s="84"/>
      <c r="O72" s="84"/>
      <c r="P72" s="84"/>
      <c r="Q72" s="84"/>
      <c r="R72" s="84"/>
      <c r="S72" s="84"/>
      <c r="T72" s="84"/>
      <c r="U72" s="84"/>
    </row>
    <row r="73" spans="7:21" ht="12.75">
      <c r="G73" s="85"/>
      <c r="H73" s="85"/>
      <c r="I73" s="85"/>
      <c r="J73" s="84"/>
      <c r="K73" s="84"/>
      <c r="L73" s="84"/>
      <c r="M73" s="84"/>
      <c r="N73" s="84"/>
      <c r="O73" s="84"/>
      <c r="P73" s="84"/>
      <c r="Q73" s="84"/>
      <c r="R73" s="84"/>
      <c r="S73" s="84"/>
      <c r="T73" s="84"/>
      <c r="U73" s="84"/>
    </row>
    <row r="74" spans="7:21" ht="12.75">
      <c r="G74" s="85"/>
      <c r="H74" s="85"/>
      <c r="I74" s="85"/>
      <c r="J74" s="84"/>
      <c r="K74" s="84"/>
      <c r="L74" s="84"/>
      <c r="M74" s="84"/>
      <c r="N74" s="84"/>
      <c r="O74" s="84"/>
      <c r="P74" s="84"/>
      <c r="Q74" s="84"/>
      <c r="R74" s="84"/>
      <c r="S74" s="84"/>
      <c r="T74" s="84"/>
      <c r="U74" s="84"/>
    </row>
    <row r="75" spans="7:21" ht="12.75">
      <c r="G75" s="85"/>
      <c r="H75" s="85"/>
      <c r="I75" s="85"/>
      <c r="J75" s="84"/>
      <c r="K75" s="84"/>
      <c r="L75" s="84"/>
      <c r="M75" s="84"/>
      <c r="N75" s="84"/>
      <c r="O75" s="84"/>
      <c r="P75" s="84"/>
      <c r="Q75" s="84"/>
      <c r="R75" s="84"/>
      <c r="S75" s="84"/>
      <c r="T75" s="84"/>
      <c r="U75" s="84"/>
    </row>
    <row r="76" spans="7:21" ht="12.75">
      <c r="G76" s="85"/>
      <c r="H76" s="85"/>
      <c r="I76" s="85"/>
      <c r="J76" s="84"/>
      <c r="K76" s="84"/>
      <c r="L76" s="84"/>
      <c r="M76" s="84"/>
      <c r="N76" s="84"/>
      <c r="O76" s="84"/>
      <c r="P76" s="84"/>
      <c r="Q76" s="84"/>
      <c r="R76" s="84"/>
      <c r="S76" s="84"/>
      <c r="T76" s="84"/>
      <c r="U76" s="84"/>
    </row>
    <row r="77" spans="7:21" ht="12.75">
      <c r="G77" s="85"/>
      <c r="H77" s="85"/>
      <c r="I77" s="85"/>
      <c r="J77" s="84"/>
      <c r="K77" s="84"/>
      <c r="L77" s="84"/>
      <c r="M77" s="84"/>
      <c r="N77" s="84"/>
      <c r="O77" s="84"/>
      <c r="P77" s="84"/>
      <c r="Q77" s="84"/>
      <c r="R77" s="84"/>
      <c r="S77" s="84"/>
      <c r="T77" s="84"/>
      <c r="U77" s="84"/>
    </row>
    <row r="78" spans="7:21" ht="12.75">
      <c r="G78" s="85"/>
      <c r="H78" s="85"/>
      <c r="I78" s="85"/>
      <c r="J78" s="84"/>
      <c r="K78" s="84"/>
      <c r="L78" s="84"/>
      <c r="M78" s="84"/>
      <c r="N78" s="84"/>
      <c r="O78" s="84"/>
      <c r="P78" s="84"/>
      <c r="Q78" s="84"/>
      <c r="R78" s="84"/>
      <c r="S78" s="84"/>
      <c r="T78" s="84"/>
      <c r="U78" s="84"/>
    </row>
    <row r="79" spans="7:21" ht="12.75">
      <c r="G79" s="85"/>
      <c r="H79" s="85"/>
      <c r="I79" s="85"/>
      <c r="J79" s="84"/>
      <c r="K79" s="84"/>
      <c r="L79" s="84"/>
      <c r="M79" s="84"/>
      <c r="N79" s="84"/>
      <c r="O79" s="84"/>
      <c r="P79" s="84"/>
      <c r="Q79" s="84"/>
      <c r="R79" s="84"/>
      <c r="S79" s="84"/>
      <c r="T79" s="84"/>
      <c r="U79" s="84"/>
    </row>
    <row r="80" spans="7:21" ht="12.75">
      <c r="G80" s="85"/>
      <c r="H80" s="85"/>
      <c r="I80" s="85"/>
      <c r="J80" s="84"/>
      <c r="K80" s="84"/>
      <c r="L80" s="84"/>
      <c r="M80" s="84"/>
      <c r="N80" s="84"/>
      <c r="O80" s="84"/>
      <c r="P80" s="84"/>
      <c r="Q80" s="84"/>
      <c r="R80" s="84"/>
      <c r="S80" s="84"/>
      <c r="T80" s="84"/>
      <c r="U80" s="84"/>
    </row>
    <row r="81" spans="7:21" ht="12.75">
      <c r="G81" s="85"/>
      <c r="H81" s="85"/>
      <c r="I81" s="85"/>
      <c r="J81" s="84"/>
      <c r="K81" s="84"/>
      <c r="L81" s="84"/>
      <c r="M81" s="84"/>
      <c r="N81" s="84"/>
      <c r="O81" s="84"/>
      <c r="P81" s="84"/>
      <c r="Q81" s="84"/>
      <c r="R81" s="84"/>
      <c r="S81" s="84"/>
      <c r="T81" s="84"/>
      <c r="U81" s="84"/>
    </row>
    <row r="82" spans="7:21" ht="12.75">
      <c r="G82" s="85"/>
      <c r="H82" s="85"/>
      <c r="I82" s="85"/>
      <c r="J82" s="84"/>
      <c r="K82" s="84"/>
      <c r="L82" s="84"/>
      <c r="M82" s="84"/>
      <c r="N82" s="84"/>
      <c r="O82" s="84"/>
      <c r="P82" s="84"/>
      <c r="Q82" s="84"/>
      <c r="R82" s="84"/>
      <c r="S82" s="84"/>
      <c r="T82" s="84"/>
      <c r="U82" s="84"/>
    </row>
    <row r="83" spans="7:21" ht="12.75">
      <c r="G83" s="85"/>
      <c r="H83" s="85"/>
      <c r="I83" s="85"/>
      <c r="J83" s="84"/>
      <c r="K83" s="84"/>
      <c r="L83" s="84"/>
      <c r="M83" s="84"/>
      <c r="N83" s="84"/>
      <c r="O83" s="84"/>
      <c r="P83" s="84"/>
      <c r="Q83" s="84"/>
      <c r="R83" s="84"/>
      <c r="S83" s="84"/>
      <c r="T83" s="84"/>
      <c r="U83" s="84"/>
    </row>
    <row r="84" spans="7:21" ht="12.75">
      <c r="G84" s="85"/>
      <c r="H84" s="85"/>
      <c r="I84" s="85"/>
      <c r="J84" s="84"/>
      <c r="K84" s="84"/>
      <c r="L84" s="84"/>
      <c r="M84" s="84"/>
      <c r="N84" s="84"/>
      <c r="O84" s="84"/>
      <c r="P84" s="84"/>
      <c r="Q84" s="84"/>
      <c r="R84" s="84"/>
      <c r="S84" s="84"/>
      <c r="T84" s="84"/>
      <c r="U84" s="84"/>
    </row>
    <row r="85" spans="7:21" ht="12.75">
      <c r="G85" s="85"/>
      <c r="H85" s="85"/>
      <c r="I85" s="85"/>
      <c r="J85" s="84"/>
      <c r="K85" s="84"/>
      <c r="L85" s="84"/>
      <c r="M85" s="84"/>
      <c r="N85" s="84"/>
      <c r="O85" s="84"/>
      <c r="P85" s="84"/>
      <c r="Q85" s="84"/>
      <c r="R85" s="84"/>
      <c r="S85" s="84"/>
      <c r="T85" s="84"/>
      <c r="U85" s="84"/>
    </row>
    <row r="86" spans="7:21" ht="12.75">
      <c r="G86" s="85"/>
      <c r="H86" s="85"/>
      <c r="I86" s="85"/>
      <c r="J86" s="84"/>
      <c r="K86" s="84"/>
      <c r="L86" s="84"/>
      <c r="M86" s="84"/>
      <c r="N86" s="84"/>
      <c r="O86" s="84"/>
      <c r="P86" s="84"/>
      <c r="Q86" s="84"/>
      <c r="R86" s="84"/>
      <c r="S86" s="84"/>
      <c r="T86" s="84"/>
      <c r="U86" s="84"/>
    </row>
    <row r="87" spans="7:21" ht="12.75">
      <c r="G87" s="85"/>
      <c r="H87" s="85"/>
      <c r="I87" s="85"/>
      <c r="J87" s="84"/>
      <c r="K87" s="84"/>
      <c r="L87" s="84"/>
      <c r="M87" s="84"/>
      <c r="N87" s="84"/>
      <c r="O87" s="84"/>
      <c r="P87" s="84"/>
      <c r="Q87" s="84"/>
      <c r="R87" s="84"/>
      <c r="S87" s="84"/>
      <c r="T87" s="84"/>
      <c r="U87" s="84"/>
    </row>
    <row r="88" spans="7:21" ht="12.75">
      <c r="G88" s="85"/>
      <c r="H88" s="85"/>
      <c r="I88" s="85"/>
      <c r="J88" s="84"/>
      <c r="K88" s="84"/>
      <c r="L88" s="84"/>
      <c r="M88" s="84"/>
      <c r="N88" s="84"/>
      <c r="O88" s="84"/>
      <c r="P88" s="84"/>
      <c r="Q88" s="84"/>
      <c r="R88" s="84"/>
      <c r="S88" s="84"/>
      <c r="T88" s="84"/>
      <c r="U88" s="84"/>
    </row>
    <row r="89" spans="7:21" ht="12.75">
      <c r="G89" s="85"/>
      <c r="H89" s="85"/>
      <c r="I89" s="85"/>
      <c r="J89" s="84"/>
      <c r="K89" s="84"/>
      <c r="L89" s="84"/>
      <c r="M89" s="84"/>
      <c r="N89" s="84"/>
      <c r="O89" s="84"/>
      <c r="P89" s="84"/>
      <c r="Q89" s="84"/>
      <c r="R89" s="84"/>
      <c r="S89" s="84"/>
      <c r="T89" s="84"/>
      <c r="U89" s="84"/>
    </row>
    <row r="90" spans="7:21" ht="12.75">
      <c r="G90" s="85"/>
      <c r="H90" s="85"/>
      <c r="I90" s="85"/>
      <c r="J90" s="84"/>
      <c r="K90" s="84"/>
      <c r="L90" s="84"/>
      <c r="M90" s="84"/>
      <c r="N90" s="84"/>
      <c r="O90" s="84"/>
      <c r="P90" s="84"/>
      <c r="Q90" s="84"/>
      <c r="R90" s="84"/>
      <c r="S90" s="84"/>
      <c r="T90" s="84"/>
      <c r="U90" s="84"/>
    </row>
    <row r="91" spans="7:21" ht="12.75">
      <c r="G91" s="85"/>
      <c r="H91" s="85"/>
      <c r="I91" s="85"/>
      <c r="J91" s="84"/>
      <c r="K91" s="84"/>
      <c r="L91" s="84"/>
      <c r="M91" s="84"/>
      <c r="N91" s="84"/>
      <c r="O91" s="84"/>
      <c r="P91" s="84"/>
      <c r="Q91" s="84"/>
      <c r="R91" s="84"/>
      <c r="S91" s="84"/>
      <c r="T91" s="84"/>
      <c r="U91" s="84"/>
    </row>
    <row r="92" spans="7:21" ht="12.75">
      <c r="G92" s="85"/>
      <c r="H92" s="85"/>
      <c r="I92" s="85"/>
      <c r="J92" s="84"/>
      <c r="K92" s="84"/>
      <c r="L92" s="84"/>
      <c r="M92" s="84"/>
      <c r="N92" s="84"/>
      <c r="O92" s="84"/>
      <c r="P92" s="84"/>
      <c r="Q92" s="84"/>
      <c r="R92" s="84"/>
      <c r="S92" s="84"/>
      <c r="T92" s="84"/>
      <c r="U92" s="84"/>
    </row>
    <row r="93" spans="7:21" ht="12.75">
      <c r="G93" s="85"/>
      <c r="H93" s="85"/>
      <c r="I93" s="85"/>
      <c r="J93" s="84"/>
      <c r="K93" s="84"/>
      <c r="L93" s="84"/>
      <c r="M93" s="84"/>
      <c r="N93" s="84"/>
      <c r="O93" s="84"/>
      <c r="P93" s="84"/>
      <c r="Q93" s="84"/>
      <c r="R93" s="84"/>
      <c r="S93" s="84"/>
      <c r="T93" s="84"/>
      <c r="U93" s="84"/>
    </row>
    <row r="94" spans="7:21" ht="12.75">
      <c r="G94" s="85"/>
      <c r="H94" s="85"/>
      <c r="I94" s="85"/>
      <c r="J94" s="84"/>
      <c r="K94" s="84"/>
      <c r="L94" s="84"/>
      <c r="M94" s="84"/>
      <c r="N94" s="84"/>
      <c r="O94" s="84"/>
      <c r="P94" s="84"/>
      <c r="Q94" s="84"/>
      <c r="R94" s="84"/>
      <c r="S94" s="84"/>
      <c r="T94" s="84"/>
      <c r="U94" s="84"/>
    </row>
    <row r="95" spans="7:21" ht="12.75">
      <c r="G95" s="85"/>
      <c r="H95" s="85"/>
      <c r="I95" s="85"/>
      <c r="J95" s="84"/>
      <c r="K95" s="84"/>
      <c r="L95" s="84"/>
      <c r="M95" s="84"/>
      <c r="N95" s="84"/>
      <c r="O95" s="84"/>
      <c r="P95" s="84"/>
      <c r="Q95" s="84"/>
      <c r="R95" s="84"/>
      <c r="S95" s="84"/>
      <c r="T95" s="84"/>
      <c r="U95" s="84"/>
    </row>
    <row r="96" spans="7:21" ht="12.75">
      <c r="G96" s="85"/>
      <c r="H96" s="85"/>
      <c r="I96" s="85"/>
      <c r="J96" s="84"/>
      <c r="K96" s="84"/>
      <c r="L96" s="84"/>
      <c r="M96" s="84"/>
      <c r="N96" s="84"/>
      <c r="O96" s="84"/>
      <c r="P96" s="84"/>
      <c r="Q96" s="84"/>
      <c r="R96" s="84"/>
      <c r="S96" s="84"/>
      <c r="T96" s="84"/>
      <c r="U96" s="84"/>
    </row>
    <row r="97" spans="7:21" ht="12.75">
      <c r="G97" s="85"/>
      <c r="H97" s="85"/>
      <c r="I97" s="85"/>
      <c r="J97" s="84"/>
      <c r="K97" s="84"/>
      <c r="L97" s="84"/>
      <c r="M97" s="84"/>
      <c r="N97" s="84"/>
      <c r="O97" s="84"/>
      <c r="P97" s="84"/>
      <c r="Q97" s="84"/>
      <c r="R97" s="84"/>
      <c r="S97" s="84"/>
      <c r="T97" s="84"/>
      <c r="U97" s="84"/>
    </row>
    <row r="98" spans="7:21" ht="12.75">
      <c r="G98" s="85"/>
      <c r="H98" s="85"/>
      <c r="I98" s="85"/>
      <c r="J98" s="84"/>
      <c r="K98" s="84"/>
      <c r="L98" s="84"/>
      <c r="M98" s="84"/>
      <c r="N98" s="84"/>
      <c r="O98" s="84"/>
      <c r="P98" s="84"/>
      <c r="Q98" s="84"/>
      <c r="R98" s="84"/>
      <c r="S98" s="84"/>
      <c r="T98" s="84"/>
      <c r="U98" s="84"/>
    </row>
    <row r="99" spans="7:21" ht="12.75">
      <c r="G99" s="85"/>
      <c r="H99" s="85"/>
      <c r="I99" s="85"/>
      <c r="J99" s="84"/>
      <c r="K99" s="84"/>
      <c r="L99" s="84"/>
      <c r="M99" s="84"/>
      <c r="N99" s="84"/>
      <c r="O99" s="84"/>
      <c r="P99" s="84"/>
      <c r="Q99" s="84"/>
      <c r="R99" s="84"/>
      <c r="S99" s="84"/>
      <c r="T99" s="84"/>
      <c r="U99" s="84"/>
    </row>
    <row r="100" spans="7:21" ht="12.75">
      <c r="G100" s="85"/>
      <c r="H100" s="85"/>
      <c r="I100" s="85"/>
      <c r="J100" s="84"/>
      <c r="K100" s="84"/>
      <c r="L100" s="84"/>
      <c r="M100" s="84"/>
      <c r="N100" s="84"/>
      <c r="O100" s="84"/>
      <c r="P100" s="84"/>
      <c r="Q100" s="84"/>
      <c r="R100" s="84"/>
      <c r="S100" s="84"/>
      <c r="T100" s="84"/>
      <c r="U100" s="84"/>
    </row>
    <row r="101" spans="7:21" ht="12.75">
      <c r="G101" s="85"/>
      <c r="H101" s="85"/>
      <c r="I101" s="85"/>
      <c r="J101" s="84"/>
      <c r="K101" s="84"/>
      <c r="L101" s="84"/>
      <c r="M101" s="84"/>
      <c r="N101" s="84"/>
      <c r="O101" s="84"/>
      <c r="P101" s="84"/>
      <c r="Q101" s="84"/>
      <c r="R101" s="84"/>
      <c r="S101" s="84"/>
      <c r="T101" s="84"/>
      <c r="U101" s="84"/>
    </row>
    <row r="102" spans="7:21" ht="12.75">
      <c r="G102" s="85"/>
      <c r="H102" s="85"/>
      <c r="I102" s="85"/>
      <c r="J102" s="84"/>
      <c r="K102" s="84"/>
      <c r="L102" s="84"/>
      <c r="M102" s="84"/>
      <c r="N102" s="84"/>
      <c r="O102" s="84"/>
      <c r="P102" s="84"/>
      <c r="Q102" s="84"/>
      <c r="R102" s="84"/>
      <c r="S102" s="84"/>
      <c r="T102" s="84"/>
      <c r="U102" s="84"/>
    </row>
    <row r="103" spans="7:21" ht="12.75">
      <c r="G103" s="85"/>
      <c r="H103" s="85"/>
      <c r="I103" s="85"/>
      <c r="J103" s="84"/>
      <c r="K103" s="84"/>
      <c r="L103" s="84"/>
      <c r="M103" s="84"/>
      <c r="N103" s="84"/>
      <c r="O103" s="84"/>
      <c r="P103" s="84"/>
      <c r="Q103" s="84"/>
      <c r="R103" s="84"/>
      <c r="S103" s="84"/>
      <c r="T103" s="84"/>
      <c r="U103" s="84"/>
    </row>
    <row r="104" spans="7:21" ht="12.75">
      <c r="G104" s="85"/>
      <c r="H104" s="85"/>
      <c r="I104" s="85"/>
      <c r="J104" s="84"/>
      <c r="K104" s="84"/>
      <c r="L104" s="84"/>
      <c r="M104" s="84"/>
      <c r="N104" s="84"/>
      <c r="O104" s="84"/>
      <c r="P104" s="84"/>
      <c r="Q104" s="84"/>
      <c r="R104" s="84"/>
      <c r="S104" s="84"/>
      <c r="T104" s="84"/>
      <c r="U104" s="84"/>
    </row>
    <row r="105" spans="7:21" ht="12.75">
      <c r="G105" s="85"/>
      <c r="H105" s="85"/>
      <c r="I105" s="85"/>
      <c r="J105" s="84"/>
      <c r="K105" s="84"/>
      <c r="L105" s="84"/>
      <c r="M105" s="84"/>
      <c r="N105" s="84"/>
      <c r="O105" s="84"/>
      <c r="P105" s="84"/>
      <c r="Q105" s="84"/>
      <c r="R105" s="84"/>
      <c r="S105" s="84"/>
      <c r="T105" s="84"/>
      <c r="U105" s="84"/>
    </row>
    <row r="106" spans="7:21" ht="12.75">
      <c r="G106" s="85"/>
      <c r="H106" s="85"/>
      <c r="I106" s="85"/>
      <c r="J106" s="84"/>
      <c r="K106" s="84"/>
      <c r="L106" s="84"/>
      <c r="M106" s="84"/>
      <c r="N106" s="84"/>
      <c r="O106" s="84"/>
      <c r="P106" s="84"/>
      <c r="Q106" s="84"/>
      <c r="R106" s="84"/>
      <c r="S106" s="84"/>
      <c r="T106" s="84"/>
      <c r="U106" s="84"/>
    </row>
    <row r="107" spans="7:21" ht="12.75">
      <c r="G107" s="85"/>
      <c r="H107" s="85"/>
      <c r="I107" s="85"/>
      <c r="J107" s="84"/>
      <c r="K107" s="84"/>
      <c r="L107" s="84"/>
      <c r="M107" s="84"/>
      <c r="N107" s="84"/>
      <c r="O107" s="84"/>
      <c r="P107" s="84"/>
      <c r="Q107" s="84"/>
      <c r="R107" s="84"/>
      <c r="S107" s="84"/>
      <c r="T107" s="84"/>
      <c r="U107" s="84"/>
    </row>
    <row r="108" spans="7:21" ht="12.75">
      <c r="G108" s="85"/>
      <c r="H108" s="85"/>
      <c r="I108" s="85"/>
      <c r="J108" s="84"/>
      <c r="K108" s="84"/>
      <c r="L108" s="84"/>
      <c r="M108" s="84"/>
      <c r="N108" s="84"/>
      <c r="O108" s="84"/>
      <c r="P108" s="84"/>
      <c r="Q108" s="84"/>
      <c r="R108" s="84"/>
      <c r="S108" s="84"/>
      <c r="T108" s="84"/>
      <c r="U108" s="84"/>
    </row>
    <row r="109" spans="7:21" ht="12.75">
      <c r="G109" s="85"/>
      <c r="H109" s="85"/>
      <c r="I109" s="85"/>
      <c r="J109" s="84"/>
      <c r="K109" s="84"/>
      <c r="L109" s="84"/>
      <c r="M109" s="84"/>
      <c r="N109" s="84"/>
      <c r="O109" s="84"/>
      <c r="P109" s="84"/>
      <c r="Q109" s="84"/>
      <c r="R109" s="84"/>
      <c r="S109" s="84"/>
      <c r="T109" s="84"/>
      <c r="U109" s="84"/>
    </row>
    <row r="110" spans="7:21" ht="12.75">
      <c r="G110" s="85"/>
      <c r="H110" s="85"/>
      <c r="I110" s="85"/>
      <c r="J110" s="84"/>
      <c r="K110" s="84"/>
      <c r="L110" s="84"/>
      <c r="M110" s="84"/>
      <c r="N110" s="84"/>
      <c r="O110" s="84"/>
      <c r="P110" s="84"/>
      <c r="Q110" s="84"/>
      <c r="R110" s="84"/>
      <c r="S110" s="84"/>
      <c r="T110" s="84"/>
      <c r="U110" s="84"/>
    </row>
    <row r="111" spans="7:21" ht="12.75">
      <c r="G111" s="85"/>
      <c r="H111" s="85"/>
      <c r="I111" s="85"/>
      <c r="J111" s="84"/>
      <c r="K111" s="84"/>
      <c r="L111" s="84"/>
      <c r="M111" s="84"/>
      <c r="N111" s="84"/>
      <c r="O111" s="84"/>
      <c r="P111" s="84"/>
      <c r="Q111" s="84"/>
      <c r="R111" s="84"/>
      <c r="S111" s="84"/>
      <c r="T111" s="84"/>
      <c r="U111" s="84"/>
    </row>
    <row r="112" spans="7:21" ht="12.75">
      <c r="G112" s="85"/>
      <c r="H112" s="85"/>
      <c r="I112" s="85"/>
      <c r="J112" s="84"/>
      <c r="K112" s="84"/>
      <c r="L112" s="84"/>
      <c r="M112" s="84"/>
      <c r="N112" s="84"/>
      <c r="O112" s="84"/>
      <c r="P112" s="84"/>
      <c r="Q112" s="84"/>
      <c r="R112" s="84"/>
      <c r="S112" s="84"/>
      <c r="T112" s="84"/>
      <c r="U112" s="84"/>
    </row>
    <row r="113" spans="7:21" ht="12.75">
      <c r="G113" s="85"/>
      <c r="H113" s="85"/>
      <c r="I113" s="85"/>
      <c r="J113" s="84"/>
      <c r="K113" s="84"/>
      <c r="L113" s="84"/>
      <c r="M113" s="84"/>
      <c r="N113" s="84"/>
      <c r="O113" s="84"/>
      <c r="P113" s="84"/>
      <c r="Q113" s="84"/>
      <c r="R113" s="84"/>
      <c r="S113" s="84"/>
      <c r="T113" s="84"/>
      <c r="U113" s="84"/>
    </row>
    <row r="114" spans="7:21" ht="12.75">
      <c r="G114" s="85"/>
      <c r="H114" s="85"/>
      <c r="I114" s="85"/>
      <c r="J114" s="84"/>
      <c r="K114" s="84"/>
      <c r="L114" s="84"/>
      <c r="M114" s="84"/>
      <c r="N114" s="84"/>
      <c r="O114" s="84"/>
      <c r="P114" s="84"/>
      <c r="Q114" s="84"/>
      <c r="R114" s="84"/>
      <c r="S114" s="84"/>
      <c r="T114" s="84"/>
      <c r="U114" s="84"/>
    </row>
    <row r="115" spans="7:21" ht="12.75">
      <c r="G115" s="85"/>
      <c r="H115" s="85"/>
      <c r="I115" s="85"/>
      <c r="J115" s="84"/>
      <c r="K115" s="84"/>
      <c r="L115" s="84"/>
      <c r="M115" s="84"/>
      <c r="N115" s="84"/>
      <c r="O115" s="84"/>
      <c r="P115" s="84"/>
      <c r="Q115" s="84"/>
      <c r="R115" s="84"/>
      <c r="S115" s="84"/>
      <c r="T115" s="84"/>
      <c r="U115" s="84"/>
    </row>
    <row r="116" spans="7:21" ht="12.75">
      <c r="G116" s="85"/>
      <c r="H116" s="85"/>
      <c r="I116" s="85"/>
      <c r="J116" s="84"/>
      <c r="K116" s="84"/>
      <c r="L116" s="84"/>
      <c r="M116" s="84"/>
      <c r="N116" s="84"/>
      <c r="O116" s="84"/>
      <c r="P116" s="84"/>
      <c r="Q116" s="84"/>
      <c r="R116" s="84"/>
      <c r="S116" s="84"/>
      <c r="T116" s="84"/>
      <c r="U116" s="84"/>
    </row>
    <row r="117" spans="7:21" ht="12.75">
      <c r="G117" s="85"/>
      <c r="H117" s="85"/>
      <c r="I117" s="85"/>
      <c r="J117" s="84"/>
      <c r="K117" s="84"/>
      <c r="L117" s="84"/>
      <c r="M117" s="84"/>
      <c r="N117" s="84"/>
      <c r="O117" s="84"/>
      <c r="P117" s="84"/>
      <c r="Q117" s="84"/>
      <c r="R117" s="84"/>
      <c r="S117" s="84"/>
      <c r="T117" s="84"/>
      <c r="U117" s="84"/>
    </row>
    <row r="118" spans="7:21" ht="12.75">
      <c r="G118" s="85"/>
      <c r="H118" s="85"/>
      <c r="I118" s="85"/>
      <c r="J118" s="84"/>
      <c r="K118" s="84"/>
      <c r="L118" s="84"/>
      <c r="M118" s="84"/>
      <c r="N118" s="84"/>
      <c r="O118" s="84"/>
      <c r="P118" s="84"/>
      <c r="Q118" s="84"/>
      <c r="R118" s="84"/>
      <c r="S118" s="84"/>
      <c r="T118" s="84"/>
      <c r="U118" s="84"/>
    </row>
    <row r="119" spans="7:21" ht="12.75">
      <c r="G119" s="85"/>
      <c r="H119" s="85"/>
      <c r="I119" s="85"/>
      <c r="J119" s="84"/>
      <c r="K119" s="84"/>
      <c r="L119" s="84"/>
      <c r="M119" s="84"/>
      <c r="N119" s="84"/>
      <c r="O119" s="84"/>
      <c r="P119" s="84"/>
      <c r="Q119" s="84"/>
      <c r="R119" s="84"/>
      <c r="S119" s="84"/>
      <c r="T119" s="84"/>
      <c r="U119" s="84"/>
    </row>
    <row r="120" spans="7:21" ht="12.75">
      <c r="G120" s="85"/>
      <c r="H120" s="85"/>
      <c r="I120" s="85"/>
      <c r="J120" s="84"/>
      <c r="K120" s="84"/>
      <c r="L120" s="84"/>
      <c r="M120" s="84"/>
      <c r="N120" s="84"/>
      <c r="O120" s="84"/>
      <c r="P120" s="84"/>
      <c r="Q120" s="84"/>
      <c r="R120" s="84"/>
      <c r="S120" s="84"/>
      <c r="T120" s="84"/>
      <c r="U120" s="84"/>
    </row>
    <row r="121" spans="7:21" ht="12.75">
      <c r="G121" s="85"/>
      <c r="H121" s="85"/>
      <c r="I121" s="85"/>
      <c r="J121" s="84"/>
      <c r="K121" s="84"/>
      <c r="L121" s="84"/>
      <c r="M121" s="84"/>
      <c r="N121" s="84"/>
      <c r="O121" s="84"/>
      <c r="P121" s="84"/>
      <c r="Q121" s="84"/>
      <c r="R121" s="84"/>
      <c r="S121" s="84"/>
      <c r="T121" s="84"/>
      <c r="U121" s="84"/>
    </row>
    <row r="122" spans="7:21" ht="12.75">
      <c r="G122" s="85"/>
      <c r="H122" s="85"/>
      <c r="I122" s="85"/>
      <c r="J122" s="84"/>
      <c r="K122" s="84"/>
      <c r="L122" s="84"/>
      <c r="M122" s="84"/>
      <c r="N122" s="84"/>
      <c r="O122" s="84"/>
      <c r="P122" s="84"/>
      <c r="Q122" s="84"/>
      <c r="R122" s="84"/>
      <c r="S122" s="84"/>
      <c r="T122" s="84"/>
      <c r="U122" s="84"/>
    </row>
    <row r="123" spans="7:21" ht="12.75">
      <c r="G123" s="85"/>
      <c r="H123" s="85"/>
      <c r="I123" s="85"/>
      <c r="J123" s="84"/>
      <c r="K123" s="84"/>
      <c r="L123" s="84"/>
      <c r="M123" s="84"/>
      <c r="N123" s="84"/>
      <c r="O123" s="84"/>
      <c r="P123" s="84"/>
      <c r="Q123" s="84"/>
      <c r="R123" s="84"/>
      <c r="S123" s="84"/>
      <c r="T123" s="84"/>
      <c r="U123" s="84"/>
    </row>
    <row r="124" spans="7:21" ht="12.75">
      <c r="G124" s="85"/>
      <c r="H124" s="85"/>
      <c r="I124" s="85"/>
      <c r="J124" s="84"/>
      <c r="K124" s="84"/>
      <c r="L124" s="84"/>
      <c r="M124" s="84"/>
      <c r="N124" s="84"/>
      <c r="O124" s="84"/>
      <c r="P124" s="84"/>
      <c r="Q124" s="84"/>
      <c r="R124" s="84"/>
      <c r="S124" s="84"/>
      <c r="T124" s="84"/>
      <c r="U124" s="84"/>
    </row>
    <row r="125" spans="7:21" ht="12.75">
      <c r="G125" s="85"/>
      <c r="H125" s="85"/>
      <c r="I125" s="85"/>
      <c r="J125" s="84"/>
      <c r="K125" s="84"/>
      <c r="L125" s="84"/>
      <c r="M125" s="84"/>
      <c r="N125" s="84"/>
      <c r="O125" s="84"/>
      <c r="P125" s="84"/>
      <c r="Q125" s="84"/>
      <c r="R125" s="84"/>
      <c r="S125" s="84"/>
      <c r="T125" s="84"/>
      <c r="U125" s="84"/>
    </row>
    <row r="126" spans="7:21" ht="12.75">
      <c r="G126" s="85"/>
      <c r="H126" s="85"/>
      <c r="I126" s="85"/>
      <c r="J126" s="84"/>
      <c r="K126" s="84"/>
      <c r="L126" s="84"/>
      <c r="M126" s="84"/>
      <c r="N126" s="84"/>
      <c r="O126" s="84"/>
      <c r="P126" s="84"/>
      <c r="Q126" s="84"/>
      <c r="R126" s="84"/>
      <c r="S126" s="84"/>
      <c r="T126" s="84"/>
      <c r="U126" s="84"/>
    </row>
    <row r="127" spans="7:21" ht="12.75">
      <c r="G127" s="85"/>
      <c r="H127" s="85"/>
      <c r="I127" s="85"/>
      <c r="J127" s="84"/>
      <c r="K127" s="84"/>
      <c r="L127" s="84"/>
      <c r="M127" s="84"/>
      <c r="N127" s="84"/>
      <c r="O127" s="84"/>
      <c r="P127" s="84"/>
      <c r="Q127" s="84"/>
      <c r="R127" s="84"/>
      <c r="S127" s="84"/>
      <c r="T127" s="84"/>
      <c r="U127" s="84"/>
    </row>
    <row r="128" spans="7:21" ht="12.75">
      <c r="G128" s="85"/>
      <c r="H128" s="85"/>
      <c r="I128" s="85"/>
      <c r="J128" s="84"/>
      <c r="K128" s="84"/>
      <c r="L128" s="84"/>
      <c r="M128" s="84"/>
      <c r="N128" s="84"/>
      <c r="O128" s="84"/>
      <c r="P128" s="84"/>
      <c r="Q128" s="84"/>
      <c r="R128" s="84"/>
      <c r="S128" s="84"/>
      <c r="T128" s="84"/>
      <c r="U128" s="84"/>
    </row>
    <row r="129" spans="7:21" ht="12.75">
      <c r="G129" s="85"/>
      <c r="H129" s="85"/>
      <c r="I129" s="85"/>
      <c r="J129" s="84"/>
      <c r="K129" s="84"/>
      <c r="L129" s="84"/>
      <c r="M129" s="84"/>
      <c r="N129" s="84"/>
      <c r="O129" s="84"/>
      <c r="P129" s="84"/>
      <c r="Q129" s="84"/>
      <c r="R129" s="84"/>
      <c r="S129" s="84"/>
      <c r="T129" s="84"/>
      <c r="U129" s="84"/>
    </row>
    <row r="130" spans="7:21" ht="12.75">
      <c r="G130" s="85"/>
      <c r="H130" s="85"/>
      <c r="I130" s="85"/>
      <c r="J130" s="84"/>
      <c r="K130" s="84"/>
      <c r="L130" s="84"/>
      <c r="M130" s="84"/>
      <c r="N130" s="84"/>
      <c r="O130" s="84"/>
      <c r="P130" s="84"/>
      <c r="Q130" s="84"/>
      <c r="R130" s="84"/>
      <c r="S130" s="84"/>
      <c r="T130" s="84"/>
      <c r="U130" s="84"/>
    </row>
    <row r="131" spans="7:21" ht="12.75">
      <c r="G131" s="85"/>
      <c r="H131" s="85"/>
      <c r="I131" s="85"/>
      <c r="J131" s="84"/>
      <c r="K131" s="84"/>
      <c r="L131" s="84"/>
      <c r="M131" s="84"/>
      <c r="N131" s="84"/>
      <c r="O131" s="84"/>
      <c r="P131" s="84"/>
      <c r="Q131" s="84"/>
      <c r="R131" s="84"/>
      <c r="S131" s="84"/>
      <c r="T131" s="84"/>
      <c r="U131" s="84"/>
    </row>
    <row r="132" spans="7:21" ht="12.75">
      <c r="G132" s="85"/>
      <c r="H132" s="85"/>
      <c r="I132" s="85"/>
      <c r="J132" s="84"/>
      <c r="K132" s="84"/>
      <c r="L132" s="84"/>
      <c r="M132" s="84"/>
      <c r="N132" s="84"/>
      <c r="O132" s="84"/>
      <c r="P132" s="84"/>
      <c r="Q132" s="84"/>
      <c r="R132" s="84"/>
      <c r="S132" s="84"/>
      <c r="T132" s="84"/>
      <c r="U132" s="84"/>
    </row>
    <row r="133" spans="7:21" ht="12.75">
      <c r="G133" s="85"/>
      <c r="H133" s="85"/>
      <c r="I133" s="85"/>
      <c r="J133" s="84"/>
      <c r="K133" s="84"/>
      <c r="L133" s="84"/>
      <c r="M133" s="84"/>
      <c r="N133" s="84"/>
      <c r="O133" s="84"/>
      <c r="P133" s="84"/>
      <c r="Q133" s="84"/>
      <c r="R133" s="84"/>
      <c r="S133" s="84"/>
      <c r="T133" s="84"/>
      <c r="U133" s="84"/>
    </row>
    <row r="134" spans="7:21" ht="12.75">
      <c r="G134" s="85"/>
      <c r="H134" s="85"/>
      <c r="I134" s="85"/>
      <c r="J134" s="84"/>
      <c r="K134" s="84"/>
      <c r="L134" s="84"/>
      <c r="M134" s="84"/>
      <c r="N134" s="84"/>
      <c r="O134" s="84"/>
      <c r="P134" s="84"/>
      <c r="Q134" s="84"/>
      <c r="R134" s="84"/>
      <c r="S134" s="84"/>
      <c r="T134" s="84"/>
      <c r="U134" s="84"/>
    </row>
    <row r="135" spans="7:21" ht="12.75">
      <c r="G135" s="85"/>
      <c r="H135" s="85"/>
      <c r="I135" s="85"/>
      <c r="J135" s="84"/>
      <c r="K135" s="84"/>
      <c r="L135" s="84"/>
      <c r="M135" s="84"/>
      <c r="N135" s="84"/>
      <c r="O135" s="84"/>
      <c r="P135" s="84"/>
      <c r="Q135" s="84"/>
      <c r="R135" s="84"/>
      <c r="S135" s="84"/>
      <c r="T135" s="84"/>
      <c r="U135" s="84"/>
    </row>
    <row r="136" spans="7:21" ht="12.75">
      <c r="G136" s="85"/>
      <c r="H136" s="85"/>
      <c r="I136" s="85"/>
      <c r="J136" s="84"/>
      <c r="K136" s="84"/>
      <c r="L136" s="84"/>
      <c r="M136" s="84"/>
      <c r="N136" s="84"/>
      <c r="O136" s="84"/>
      <c r="P136" s="84"/>
      <c r="Q136" s="84"/>
      <c r="R136" s="84"/>
      <c r="S136" s="84"/>
      <c r="T136" s="84"/>
      <c r="U136" s="84"/>
    </row>
    <row r="137" spans="7:21" ht="12.75">
      <c r="G137" s="85"/>
      <c r="H137" s="85"/>
      <c r="I137" s="85"/>
      <c r="J137" s="84"/>
      <c r="K137" s="84"/>
      <c r="L137" s="84"/>
      <c r="M137" s="84"/>
      <c r="N137" s="84"/>
      <c r="O137" s="84"/>
      <c r="P137" s="84"/>
      <c r="Q137" s="84"/>
      <c r="R137" s="84"/>
      <c r="S137" s="84"/>
      <c r="T137" s="84"/>
      <c r="U137" s="84"/>
    </row>
    <row r="138" spans="7:21" ht="12.75">
      <c r="G138" s="85"/>
      <c r="H138" s="85"/>
      <c r="I138" s="85"/>
      <c r="J138" s="84"/>
      <c r="K138" s="84"/>
      <c r="L138" s="84"/>
      <c r="M138" s="84"/>
      <c r="N138" s="84"/>
      <c r="O138" s="84"/>
      <c r="P138" s="84"/>
      <c r="Q138" s="84"/>
      <c r="R138" s="84"/>
      <c r="S138" s="84"/>
      <c r="T138" s="84"/>
      <c r="U138" s="84"/>
    </row>
    <row r="139" spans="7:21" ht="12.75">
      <c r="G139" s="85"/>
      <c r="H139" s="85"/>
      <c r="I139" s="85"/>
      <c r="J139" s="84"/>
      <c r="K139" s="84"/>
      <c r="L139" s="84"/>
      <c r="M139" s="84"/>
      <c r="N139" s="84"/>
      <c r="O139" s="84"/>
      <c r="P139" s="84"/>
      <c r="Q139" s="84"/>
      <c r="R139" s="84"/>
      <c r="S139" s="84"/>
      <c r="T139" s="84"/>
      <c r="U139" s="84"/>
    </row>
    <row r="140" spans="7:21" ht="12.75">
      <c r="G140" s="85"/>
      <c r="H140" s="85"/>
      <c r="I140" s="85"/>
      <c r="J140" s="84"/>
      <c r="K140" s="84"/>
      <c r="L140" s="84"/>
      <c r="M140" s="84"/>
      <c r="N140" s="84"/>
      <c r="O140" s="84"/>
      <c r="P140" s="84"/>
      <c r="Q140" s="84"/>
      <c r="R140" s="84"/>
      <c r="S140" s="84"/>
      <c r="T140" s="84"/>
      <c r="U140" s="84"/>
    </row>
    <row r="141" spans="7:21" ht="12.75">
      <c r="G141" s="85"/>
      <c r="H141" s="85"/>
      <c r="I141" s="85"/>
      <c r="J141" s="84"/>
      <c r="K141" s="84"/>
      <c r="L141" s="84"/>
      <c r="M141" s="84"/>
      <c r="N141" s="84"/>
      <c r="O141" s="84"/>
      <c r="P141" s="84"/>
      <c r="Q141" s="84"/>
      <c r="R141" s="84"/>
      <c r="S141" s="84"/>
      <c r="T141" s="84"/>
      <c r="U141" s="84"/>
    </row>
    <row r="142" spans="7:21" ht="12.75">
      <c r="G142" s="85"/>
      <c r="H142" s="85"/>
      <c r="I142" s="85"/>
      <c r="J142" s="84"/>
      <c r="K142" s="84"/>
      <c r="L142" s="84"/>
      <c r="M142" s="84"/>
      <c r="N142" s="84"/>
      <c r="O142" s="84"/>
      <c r="P142" s="84"/>
      <c r="Q142" s="84"/>
      <c r="R142" s="84"/>
      <c r="S142" s="84"/>
      <c r="T142" s="84"/>
      <c r="U142" s="84"/>
    </row>
    <row r="143" spans="7:21" ht="12.75">
      <c r="G143" s="85"/>
      <c r="H143" s="85"/>
      <c r="I143" s="85"/>
      <c r="J143" s="84"/>
      <c r="K143" s="84"/>
      <c r="L143" s="84"/>
      <c r="M143" s="84"/>
      <c r="N143" s="84"/>
      <c r="O143" s="84"/>
      <c r="P143" s="84"/>
      <c r="Q143" s="84"/>
      <c r="R143" s="84"/>
      <c r="S143" s="84"/>
      <c r="T143" s="84"/>
      <c r="U143" s="84"/>
    </row>
    <row r="144" spans="7:21" ht="12.75">
      <c r="G144" s="85"/>
      <c r="H144" s="85"/>
      <c r="I144" s="85"/>
      <c r="J144" s="84"/>
      <c r="K144" s="84"/>
      <c r="L144" s="84"/>
      <c r="M144" s="84"/>
      <c r="N144" s="84"/>
      <c r="O144" s="84"/>
      <c r="P144" s="84"/>
      <c r="Q144" s="84"/>
      <c r="R144" s="84"/>
      <c r="S144" s="84"/>
      <c r="T144" s="84"/>
      <c r="U144" s="84"/>
    </row>
    <row r="145" spans="7:21" ht="12.75">
      <c r="G145" s="85"/>
      <c r="H145" s="85"/>
      <c r="I145" s="85"/>
      <c r="J145" s="84"/>
      <c r="K145" s="84"/>
      <c r="L145" s="84"/>
      <c r="M145" s="84"/>
      <c r="N145" s="84"/>
      <c r="O145" s="84"/>
      <c r="P145" s="84"/>
      <c r="Q145" s="84"/>
      <c r="R145" s="84"/>
      <c r="S145" s="84"/>
      <c r="T145" s="84"/>
      <c r="U145" s="84"/>
    </row>
    <row r="146" spans="7:21" ht="12.75">
      <c r="G146" s="85"/>
      <c r="H146" s="85"/>
      <c r="I146" s="85"/>
      <c r="J146" s="84"/>
      <c r="K146" s="84"/>
      <c r="L146" s="84"/>
      <c r="M146" s="84"/>
      <c r="N146" s="84"/>
      <c r="O146" s="84"/>
      <c r="P146" s="84"/>
      <c r="Q146" s="84"/>
      <c r="R146" s="84"/>
      <c r="S146" s="84"/>
      <c r="T146" s="84"/>
      <c r="U146" s="84"/>
    </row>
    <row r="147" spans="7:21" ht="12.75">
      <c r="G147" s="85"/>
      <c r="H147" s="85"/>
      <c r="I147" s="85"/>
      <c r="J147" s="84"/>
      <c r="K147" s="84"/>
      <c r="L147" s="84"/>
      <c r="M147" s="84"/>
      <c r="N147" s="84"/>
      <c r="O147" s="84"/>
      <c r="P147" s="84"/>
      <c r="Q147" s="84"/>
      <c r="R147" s="84"/>
      <c r="S147" s="84"/>
      <c r="T147" s="84"/>
      <c r="U147" s="84"/>
    </row>
    <row r="148" spans="7:21" ht="12.75">
      <c r="G148" s="85"/>
      <c r="H148" s="85"/>
      <c r="I148" s="85"/>
      <c r="J148" s="84"/>
      <c r="K148" s="84"/>
      <c r="L148" s="84"/>
      <c r="M148" s="84"/>
      <c r="N148" s="84"/>
      <c r="O148" s="84"/>
      <c r="P148" s="84"/>
      <c r="Q148" s="84"/>
      <c r="R148" s="84"/>
      <c r="S148" s="84"/>
      <c r="T148" s="84"/>
      <c r="U148" s="84"/>
    </row>
    <row r="149" spans="7:21" ht="12.75">
      <c r="G149" s="85"/>
      <c r="H149" s="85"/>
      <c r="I149" s="85"/>
      <c r="J149" s="84"/>
      <c r="K149" s="84"/>
      <c r="L149" s="84"/>
      <c r="M149" s="84"/>
      <c r="N149" s="84"/>
      <c r="O149" s="84"/>
      <c r="P149" s="84"/>
      <c r="Q149" s="84"/>
      <c r="R149" s="84"/>
      <c r="S149" s="84"/>
      <c r="T149" s="84"/>
      <c r="U149" s="84"/>
    </row>
    <row r="150" spans="7:21" ht="12.75">
      <c r="G150" s="85"/>
      <c r="H150" s="85"/>
      <c r="I150" s="85"/>
      <c r="J150" s="84"/>
      <c r="K150" s="84"/>
      <c r="L150" s="84"/>
      <c r="M150" s="84"/>
      <c r="N150" s="84"/>
      <c r="O150" s="84"/>
      <c r="P150" s="84"/>
      <c r="Q150" s="84"/>
      <c r="R150" s="84"/>
      <c r="S150" s="84"/>
      <c r="T150" s="84"/>
      <c r="U150" s="84"/>
    </row>
    <row r="151" spans="7:21" ht="12.75">
      <c r="G151" s="85"/>
      <c r="H151" s="85"/>
      <c r="I151" s="85"/>
      <c r="J151" s="84"/>
      <c r="K151" s="84"/>
      <c r="L151" s="84"/>
      <c r="M151" s="84"/>
      <c r="N151" s="84"/>
      <c r="O151" s="84"/>
      <c r="P151" s="84"/>
      <c r="Q151" s="84"/>
      <c r="R151" s="84"/>
      <c r="S151" s="84"/>
      <c r="T151" s="84"/>
      <c r="U151" s="84"/>
    </row>
    <row r="152" spans="7:21" ht="12.75">
      <c r="G152" s="85"/>
      <c r="H152" s="85"/>
      <c r="I152" s="85"/>
      <c r="J152" s="84"/>
      <c r="K152" s="84"/>
      <c r="L152" s="84"/>
      <c r="M152" s="84"/>
      <c r="N152" s="84"/>
      <c r="O152" s="84"/>
      <c r="P152" s="84"/>
      <c r="Q152" s="84"/>
      <c r="R152" s="84"/>
      <c r="S152" s="84"/>
      <c r="T152" s="84"/>
      <c r="U152" s="84"/>
    </row>
    <row r="153" spans="7:21" ht="12.75">
      <c r="G153" s="85"/>
      <c r="H153" s="85"/>
      <c r="I153" s="85"/>
      <c r="J153" s="84"/>
      <c r="K153" s="84"/>
      <c r="L153" s="84"/>
      <c r="M153" s="84"/>
      <c r="N153" s="84"/>
      <c r="O153" s="84"/>
      <c r="P153" s="84"/>
      <c r="Q153" s="84"/>
      <c r="R153" s="84"/>
      <c r="S153" s="84"/>
      <c r="T153" s="84"/>
      <c r="U153" s="84"/>
    </row>
    <row r="154" spans="7:21" ht="12.75">
      <c r="G154" s="85"/>
      <c r="H154" s="85"/>
      <c r="I154" s="85"/>
      <c r="J154" s="84"/>
      <c r="K154" s="84"/>
      <c r="L154" s="84"/>
      <c r="M154" s="84"/>
      <c r="N154" s="84"/>
      <c r="O154" s="84"/>
      <c r="P154" s="84"/>
      <c r="Q154" s="84"/>
      <c r="R154" s="84"/>
      <c r="S154" s="84"/>
      <c r="T154" s="84"/>
      <c r="U154" s="84"/>
    </row>
    <row r="155" spans="7:21" ht="12.75">
      <c r="G155" s="85"/>
      <c r="H155" s="85"/>
      <c r="I155" s="85"/>
      <c r="J155" s="84"/>
      <c r="K155" s="84"/>
      <c r="L155" s="84"/>
      <c r="M155" s="84"/>
      <c r="N155" s="84"/>
      <c r="O155" s="84"/>
      <c r="P155" s="84"/>
      <c r="Q155" s="84"/>
      <c r="R155" s="84"/>
      <c r="S155" s="84"/>
      <c r="T155" s="84"/>
      <c r="U155" s="84"/>
    </row>
    <row r="156" spans="7:21" ht="12.75">
      <c r="G156" s="85"/>
      <c r="H156" s="85"/>
      <c r="I156" s="85"/>
      <c r="J156" s="84"/>
      <c r="K156" s="84"/>
      <c r="L156" s="84"/>
      <c r="M156" s="84"/>
      <c r="N156" s="84"/>
      <c r="O156" s="84"/>
      <c r="P156" s="84"/>
      <c r="Q156" s="84"/>
      <c r="R156" s="84"/>
      <c r="S156" s="84"/>
      <c r="T156" s="84"/>
      <c r="U156" s="84"/>
    </row>
    <row r="157" spans="7:21" ht="12.75">
      <c r="G157" s="85"/>
      <c r="H157" s="85"/>
      <c r="I157" s="85"/>
      <c r="J157" s="84"/>
      <c r="K157" s="84"/>
      <c r="L157" s="84"/>
      <c r="M157" s="84"/>
      <c r="N157" s="84"/>
      <c r="O157" s="84"/>
      <c r="P157" s="84"/>
      <c r="Q157" s="84"/>
      <c r="R157" s="84"/>
      <c r="S157" s="84"/>
      <c r="T157" s="84"/>
      <c r="U157" s="84"/>
    </row>
    <row r="158" spans="7:21" ht="12.75">
      <c r="G158" s="85"/>
      <c r="H158" s="85"/>
      <c r="I158" s="85"/>
      <c r="J158" s="84"/>
      <c r="K158" s="84"/>
      <c r="L158" s="84"/>
      <c r="M158" s="84"/>
      <c r="N158" s="84"/>
      <c r="O158" s="84"/>
      <c r="P158" s="84"/>
      <c r="Q158" s="84"/>
      <c r="R158" s="84"/>
      <c r="S158" s="84"/>
      <c r="T158" s="84"/>
      <c r="U158" s="84"/>
    </row>
    <row r="159" spans="7:21" ht="12.75">
      <c r="G159" s="85"/>
      <c r="H159" s="85"/>
      <c r="I159" s="85"/>
      <c r="J159" s="84"/>
      <c r="K159" s="84"/>
      <c r="L159" s="84"/>
      <c r="M159" s="84"/>
      <c r="N159" s="84"/>
      <c r="O159" s="84"/>
      <c r="P159" s="84"/>
      <c r="Q159" s="84"/>
      <c r="R159" s="84"/>
      <c r="S159" s="84"/>
      <c r="T159" s="84"/>
      <c r="U159" s="84"/>
    </row>
    <row r="160" spans="7:21" ht="12.75">
      <c r="G160" s="85"/>
      <c r="H160" s="85"/>
      <c r="I160" s="85"/>
      <c r="J160" s="84"/>
      <c r="K160" s="84"/>
      <c r="L160" s="84"/>
      <c r="M160" s="84"/>
      <c r="N160" s="84"/>
      <c r="O160" s="84"/>
      <c r="P160" s="84"/>
      <c r="Q160" s="84"/>
      <c r="R160" s="84"/>
      <c r="S160" s="84"/>
      <c r="T160" s="84"/>
      <c r="U160" s="84"/>
    </row>
    <row r="161" spans="7:21" ht="12.75">
      <c r="G161" s="85"/>
      <c r="H161" s="85"/>
      <c r="I161" s="85"/>
      <c r="J161" s="84"/>
      <c r="K161" s="84"/>
      <c r="L161" s="84"/>
      <c r="M161" s="84"/>
      <c r="N161" s="84"/>
      <c r="O161" s="84"/>
      <c r="P161" s="84"/>
      <c r="Q161" s="84"/>
      <c r="R161" s="84"/>
      <c r="S161" s="84"/>
      <c r="T161" s="84"/>
      <c r="U161" s="84"/>
    </row>
    <row r="162" spans="7:21" ht="12.75">
      <c r="G162" s="85"/>
      <c r="H162" s="85"/>
      <c r="I162" s="85"/>
      <c r="J162" s="84"/>
      <c r="K162" s="84"/>
      <c r="L162" s="84"/>
      <c r="M162" s="84"/>
      <c r="N162" s="84"/>
      <c r="O162" s="84"/>
      <c r="P162" s="84"/>
      <c r="Q162" s="84"/>
      <c r="R162" s="84"/>
      <c r="S162" s="84"/>
      <c r="T162" s="84"/>
      <c r="U162" s="84"/>
    </row>
    <row r="163" spans="7:21" ht="12.75">
      <c r="G163" s="85"/>
      <c r="H163" s="85"/>
      <c r="I163" s="85"/>
      <c r="J163" s="84"/>
      <c r="K163" s="84"/>
      <c r="L163" s="84"/>
      <c r="M163" s="84"/>
      <c r="N163" s="84"/>
      <c r="O163" s="84"/>
      <c r="P163" s="84"/>
      <c r="Q163" s="84"/>
      <c r="R163" s="84"/>
      <c r="S163" s="84"/>
      <c r="T163" s="84"/>
      <c r="U163" s="84"/>
    </row>
    <row r="164" spans="7:21" ht="12.75">
      <c r="G164" s="85"/>
      <c r="H164" s="85"/>
      <c r="I164" s="85"/>
      <c r="J164" s="84"/>
      <c r="K164" s="84"/>
      <c r="L164" s="84"/>
      <c r="M164" s="84"/>
      <c r="N164" s="84"/>
      <c r="O164" s="84"/>
      <c r="P164" s="84"/>
      <c r="Q164" s="84"/>
      <c r="R164" s="84"/>
      <c r="S164" s="84"/>
      <c r="T164" s="84"/>
      <c r="U164" s="84"/>
    </row>
    <row r="165" spans="7:21" ht="12.75">
      <c r="G165" s="85"/>
      <c r="H165" s="85"/>
      <c r="I165" s="85"/>
      <c r="J165" s="84"/>
      <c r="K165" s="84"/>
      <c r="L165" s="84"/>
      <c r="M165" s="84"/>
      <c r="N165" s="84"/>
      <c r="O165" s="84"/>
      <c r="P165" s="84"/>
      <c r="Q165" s="84"/>
      <c r="R165" s="84"/>
      <c r="S165" s="84"/>
      <c r="T165" s="84"/>
      <c r="U165" s="84"/>
    </row>
    <row r="166" spans="7:21" ht="12.75">
      <c r="G166" s="85"/>
      <c r="H166" s="85"/>
      <c r="I166" s="85"/>
      <c r="J166" s="84"/>
      <c r="K166" s="84"/>
      <c r="L166" s="84"/>
      <c r="M166" s="84"/>
      <c r="N166" s="84"/>
      <c r="O166" s="84"/>
      <c r="P166" s="84"/>
      <c r="Q166" s="84"/>
      <c r="R166" s="84"/>
      <c r="S166" s="84"/>
      <c r="T166" s="84"/>
      <c r="U166" s="84"/>
    </row>
    <row r="167" spans="7:21" ht="12.75">
      <c r="G167" s="85"/>
      <c r="H167" s="85"/>
      <c r="I167" s="85"/>
      <c r="J167" s="84"/>
      <c r="K167" s="84"/>
      <c r="L167" s="84"/>
      <c r="M167" s="84"/>
      <c r="N167" s="84"/>
      <c r="O167" s="84"/>
      <c r="P167" s="84"/>
      <c r="Q167" s="84"/>
      <c r="R167" s="84"/>
      <c r="S167" s="84"/>
      <c r="T167" s="84"/>
      <c r="U167" s="84"/>
    </row>
    <row r="168" spans="7:21" ht="12.75">
      <c r="G168" s="85"/>
      <c r="H168" s="85"/>
      <c r="I168" s="85"/>
      <c r="J168" s="84"/>
      <c r="K168" s="84"/>
      <c r="L168" s="84"/>
      <c r="M168" s="84"/>
      <c r="N168" s="84"/>
      <c r="O168" s="84"/>
      <c r="P168" s="84"/>
      <c r="Q168" s="84"/>
      <c r="R168" s="84"/>
      <c r="S168" s="84"/>
      <c r="T168" s="84"/>
      <c r="U168" s="84"/>
    </row>
    <row r="169" spans="7:21" ht="12.75">
      <c r="G169" s="85"/>
      <c r="H169" s="85"/>
      <c r="I169" s="85"/>
      <c r="J169" s="84"/>
      <c r="K169" s="84"/>
      <c r="L169" s="84"/>
      <c r="M169" s="84"/>
      <c r="N169" s="84"/>
      <c r="O169" s="84"/>
      <c r="P169" s="84"/>
      <c r="Q169" s="84"/>
      <c r="R169" s="84"/>
      <c r="S169" s="84"/>
      <c r="T169" s="84"/>
      <c r="U169" s="84"/>
    </row>
    <row r="170" spans="7:21" ht="12.75">
      <c r="G170" s="85"/>
      <c r="H170" s="85"/>
      <c r="I170" s="85"/>
      <c r="J170" s="84"/>
      <c r="K170" s="84"/>
      <c r="L170" s="84"/>
      <c r="M170" s="84"/>
      <c r="N170" s="84"/>
      <c r="O170" s="84"/>
      <c r="P170" s="84"/>
      <c r="Q170" s="84"/>
      <c r="R170" s="84"/>
      <c r="S170" s="84"/>
      <c r="T170" s="84"/>
      <c r="U170" s="84"/>
    </row>
    <row r="171" spans="7:21" ht="12.75">
      <c r="G171" s="85"/>
      <c r="H171" s="85"/>
      <c r="I171" s="85"/>
      <c r="J171" s="84"/>
      <c r="K171" s="84"/>
      <c r="L171" s="84"/>
      <c r="M171" s="84"/>
      <c r="N171" s="84"/>
      <c r="O171" s="84"/>
      <c r="P171" s="84"/>
      <c r="Q171" s="84"/>
      <c r="R171" s="84"/>
      <c r="S171" s="84"/>
      <c r="T171" s="84"/>
      <c r="U171" s="84"/>
    </row>
    <row r="172" spans="7:21" ht="12.75">
      <c r="G172" s="85"/>
      <c r="H172" s="85"/>
      <c r="I172" s="85"/>
      <c r="J172" s="84"/>
      <c r="K172" s="84"/>
      <c r="L172" s="84"/>
      <c r="M172" s="84"/>
      <c r="N172" s="84"/>
      <c r="O172" s="84"/>
      <c r="P172" s="84"/>
      <c r="Q172" s="84"/>
      <c r="R172" s="84"/>
      <c r="S172" s="84"/>
      <c r="T172" s="84"/>
      <c r="U172" s="84"/>
    </row>
    <row r="173" spans="7:21" ht="12.75">
      <c r="G173" s="85"/>
      <c r="H173" s="85"/>
      <c r="I173" s="85"/>
      <c r="J173" s="84"/>
      <c r="K173" s="84"/>
      <c r="L173" s="84"/>
      <c r="M173" s="84"/>
      <c r="N173" s="84"/>
      <c r="O173" s="84"/>
      <c r="P173" s="84"/>
      <c r="Q173" s="84"/>
      <c r="R173" s="84"/>
      <c r="S173" s="84"/>
      <c r="T173" s="84"/>
      <c r="U173" s="84"/>
    </row>
    <row r="174" spans="7:21" ht="12.75">
      <c r="G174" s="85"/>
      <c r="H174" s="85"/>
      <c r="I174" s="85"/>
      <c r="J174" s="84"/>
      <c r="K174" s="84"/>
      <c r="L174" s="84"/>
      <c r="M174" s="84"/>
      <c r="N174" s="84"/>
      <c r="O174" s="84"/>
      <c r="P174" s="84"/>
      <c r="Q174" s="84"/>
      <c r="R174" s="84"/>
      <c r="S174" s="84"/>
      <c r="T174" s="84"/>
      <c r="U174" s="84"/>
    </row>
    <row r="175" spans="7:21" ht="12.75">
      <c r="G175" s="85"/>
      <c r="H175" s="85"/>
      <c r="I175" s="85"/>
      <c r="J175" s="84"/>
      <c r="K175" s="84"/>
      <c r="L175" s="84"/>
      <c r="M175" s="84"/>
      <c r="N175" s="84"/>
      <c r="O175" s="84"/>
      <c r="P175" s="84"/>
      <c r="Q175" s="84"/>
      <c r="R175" s="84"/>
      <c r="S175" s="84"/>
      <c r="T175" s="84"/>
      <c r="U175" s="84"/>
    </row>
    <row r="176" spans="7:21" ht="12.75">
      <c r="G176" s="85"/>
      <c r="H176" s="85"/>
      <c r="I176" s="85"/>
      <c r="J176" s="84"/>
      <c r="K176" s="84"/>
      <c r="L176" s="84"/>
      <c r="M176" s="84"/>
      <c r="N176" s="84"/>
      <c r="O176" s="84"/>
      <c r="P176" s="84"/>
      <c r="Q176" s="84"/>
      <c r="R176" s="84"/>
      <c r="S176" s="84"/>
      <c r="T176" s="84"/>
      <c r="U176" s="84"/>
    </row>
    <row r="177" spans="7:21" ht="12.75">
      <c r="G177" s="85"/>
      <c r="H177" s="85"/>
      <c r="I177" s="85"/>
      <c r="J177" s="84"/>
      <c r="K177" s="84"/>
      <c r="L177" s="84"/>
      <c r="M177" s="84"/>
      <c r="N177" s="84"/>
      <c r="O177" s="84"/>
      <c r="P177" s="84"/>
      <c r="Q177" s="84"/>
      <c r="R177" s="84"/>
      <c r="S177" s="84"/>
      <c r="T177" s="84"/>
      <c r="U177" s="84"/>
    </row>
    <row r="178" spans="7:21" ht="12.75">
      <c r="G178" s="85"/>
      <c r="H178" s="85"/>
      <c r="I178" s="85"/>
      <c r="J178" s="84"/>
      <c r="K178" s="84"/>
      <c r="L178" s="84"/>
      <c r="M178" s="84"/>
      <c r="N178" s="84"/>
      <c r="O178" s="84"/>
      <c r="P178" s="84"/>
      <c r="Q178" s="84"/>
      <c r="R178" s="84"/>
      <c r="S178" s="84"/>
      <c r="T178" s="84"/>
      <c r="U178" s="84"/>
    </row>
    <row r="179" spans="7:21" ht="12.75">
      <c r="G179" s="85"/>
      <c r="H179" s="85"/>
      <c r="I179" s="85"/>
      <c r="J179" s="84"/>
      <c r="K179" s="84"/>
      <c r="L179" s="84"/>
      <c r="M179" s="84"/>
      <c r="N179" s="84"/>
      <c r="O179" s="84"/>
      <c r="P179" s="84"/>
      <c r="Q179" s="84"/>
      <c r="R179" s="84"/>
      <c r="S179" s="84"/>
      <c r="T179" s="84"/>
      <c r="U179" s="84"/>
    </row>
    <row r="180" spans="7:21" ht="12.75">
      <c r="G180" s="85"/>
      <c r="H180" s="85"/>
      <c r="I180" s="85"/>
      <c r="J180" s="84"/>
      <c r="K180" s="84"/>
      <c r="L180" s="84"/>
      <c r="M180" s="84"/>
      <c r="N180" s="84"/>
      <c r="O180" s="84"/>
      <c r="P180" s="84"/>
      <c r="Q180" s="84"/>
      <c r="R180" s="84"/>
      <c r="S180" s="84"/>
      <c r="T180" s="84"/>
      <c r="U180" s="84"/>
    </row>
    <row r="181" spans="7:21" ht="12.75">
      <c r="G181" s="85"/>
      <c r="H181" s="85"/>
      <c r="I181" s="85"/>
      <c r="J181" s="84"/>
      <c r="K181" s="84"/>
      <c r="L181" s="84"/>
      <c r="M181" s="84"/>
      <c r="N181" s="84"/>
      <c r="O181" s="84"/>
      <c r="P181" s="84"/>
      <c r="Q181" s="84"/>
      <c r="R181" s="84"/>
      <c r="S181" s="84"/>
      <c r="T181" s="84"/>
      <c r="U181" s="84"/>
    </row>
    <row r="182" spans="7:21" ht="12.75">
      <c r="G182" s="85"/>
      <c r="H182" s="85"/>
      <c r="I182" s="85"/>
      <c r="J182" s="84"/>
      <c r="K182" s="84"/>
      <c r="L182" s="84"/>
      <c r="M182" s="84"/>
      <c r="N182" s="84"/>
      <c r="O182" s="84"/>
      <c r="P182" s="84"/>
      <c r="Q182" s="84"/>
      <c r="R182" s="84"/>
      <c r="S182" s="84"/>
      <c r="T182" s="84"/>
      <c r="U182" s="84"/>
    </row>
    <row r="183" spans="7:21" ht="12.75">
      <c r="G183" s="85"/>
      <c r="H183" s="85"/>
      <c r="I183" s="85"/>
      <c r="J183" s="84"/>
      <c r="K183" s="84"/>
      <c r="L183" s="84"/>
      <c r="M183" s="84"/>
      <c r="N183" s="84"/>
      <c r="O183" s="84"/>
      <c r="P183" s="84"/>
      <c r="Q183" s="84"/>
      <c r="R183" s="84"/>
      <c r="S183" s="84"/>
      <c r="T183" s="84"/>
      <c r="U183" s="84"/>
    </row>
    <row r="184" spans="7:21" ht="12.75">
      <c r="G184" s="85"/>
      <c r="H184" s="85"/>
      <c r="I184" s="85"/>
      <c r="J184" s="84"/>
      <c r="K184" s="84"/>
      <c r="L184" s="84"/>
      <c r="M184" s="84"/>
      <c r="N184" s="84"/>
      <c r="O184" s="84"/>
      <c r="P184" s="84"/>
      <c r="Q184" s="84"/>
      <c r="R184" s="84"/>
      <c r="S184" s="84"/>
      <c r="T184" s="84"/>
      <c r="U184" s="84"/>
    </row>
    <row r="185" spans="7:21" ht="12.75">
      <c r="G185" s="85"/>
      <c r="H185" s="85"/>
      <c r="I185" s="85"/>
      <c r="J185" s="84"/>
      <c r="K185" s="84"/>
      <c r="L185" s="84"/>
      <c r="M185" s="84"/>
      <c r="N185" s="84"/>
      <c r="O185" s="84"/>
      <c r="P185" s="84"/>
      <c r="Q185" s="84"/>
      <c r="R185" s="84"/>
      <c r="S185" s="84"/>
      <c r="T185" s="84"/>
      <c r="U185" s="84"/>
    </row>
    <row r="186" spans="7:21" ht="12.75">
      <c r="G186" s="85"/>
      <c r="H186" s="85"/>
      <c r="I186" s="85"/>
      <c r="J186" s="84"/>
      <c r="K186" s="84"/>
      <c r="L186" s="84"/>
      <c r="M186" s="84"/>
      <c r="N186" s="84"/>
      <c r="O186" s="84"/>
      <c r="P186" s="84"/>
      <c r="Q186" s="84"/>
      <c r="R186" s="84"/>
      <c r="S186" s="84"/>
      <c r="T186" s="84"/>
      <c r="U186" s="84"/>
    </row>
    <row r="187" spans="7:21" ht="12.75">
      <c r="G187" s="85"/>
      <c r="H187" s="85"/>
      <c r="I187" s="85"/>
      <c r="J187" s="84"/>
      <c r="K187" s="84"/>
      <c r="L187" s="84"/>
      <c r="M187" s="84"/>
      <c r="N187" s="84"/>
      <c r="O187" s="84"/>
      <c r="P187" s="84"/>
      <c r="Q187" s="84"/>
      <c r="R187" s="84"/>
      <c r="S187" s="84"/>
      <c r="T187" s="84"/>
      <c r="U187" s="84"/>
    </row>
    <row r="188" spans="7:21" ht="12.75">
      <c r="G188" s="85"/>
      <c r="H188" s="85"/>
      <c r="I188" s="85"/>
      <c r="J188" s="84"/>
      <c r="K188" s="84"/>
      <c r="L188" s="84"/>
      <c r="M188" s="84"/>
      <c r="N188" s="84"/>
      <c r="O188" s="84"/>
      <c r="P188" s="84"/>
      <c r="Q188" s="84"/>
      <c r="R188" s="84"/>
      <c r="S188" s="84"/>
      <c r="T188" s="84"/>
      <c r="U188" s="84"/>
    </row>
    <row r="189" spans="7:21" ht="12.75">
      <c r="G189" s="85"/>
      <c r="H189" s="85"/>
      <c r="I189" s="85"/>
      <c r="J189" s="84"/>
      <c r="K189" s="84"/>
      <c r="L189" s="84"/>
      <c r="M189" s="84"/>
      <c r="N189" s="84"/>
      <c r="O189" s="84"/>
      <c r="P189" s="84"/>
      <c r="Q189" s="84"/>
      <c r="R189" s="84"/>
      <c r="S189" s="84"/>
      <c r="T189" s="84"/>
      <c r="U189" s="84"/>
    </row>
    <row r="190" spans="7:21" ht="12.75">
      <c r="G190" s="85"/>
      <c r="H190" s="85"/>
      <c r="I190" s="85"/>
      <c r="J190" s="84"/>
      <c r="K190" s="84"/>
      <c r="L190" s="84"/>
      <c r="M190" s="84"/>
      <c r="N190" s="84"/>
      <c r="O190" s="84"/>
      <c r="P190" s="84"/>
      <c r="Q190" s="84"/>
      <c r="R190" s="84"/>
      <c r="S190" s="84"/>
      <c r="T190" s="84"/>
      <c r="U190" s="84"/>
    </row>
    <row r="191" spans="7:21" ht="12.75">
      <c r="G191" s="85"/>
      <c r="H191" s="85"/>
      <c r="I191" s="85"/>
      <c r="J191" s="84"/>
      <c r="K191" s="84"/>
      <c r="L191" s="84"/>
      <c r="M191" s="84"/>
      <c r="N191" s="84"/>
      <c r="O191" s="84"/>
      <c r="P191" s="84"/>
      <c r="Q191" s="84"/>
      <c r="R191" s="84"/>
      <c r="S191" s="84"/>
      <c r="T191" s="84"/>
      <c r="U191" s="84"/>
    </row>
    <row r="192" spans="7:21" ht="12.75">
      <c r="G192" s="85"/>
      <c r="H192" s="85"/>
      <c r="I192" s="85"/>
      <c r="J192" s="84"/>
      <c r="K192" s="84"/>
      <c r="L192" s="84"/>
      <c r="M192" s="84"/>
      <c r="N192" s="84"/>
      <c r="O192" s="84"/>
      <c r="P192" s="84"/>
      <c r="Q192" s="84"/>
      <c r="R192" s="84"/>
      <c r="S192" s="84"/>
      <c r="T192" s="84"/>
      <c r="U192" s="84"/>
    </row>
    <row r="193" spans="7:21" ht="12.75">
      <c r="G193" s="85"/>
      <c r="H193" s="85"/>
      <c r="I193" s="85"/>
      <c r="J193" s="84"/>
      <c r="K193" s="84"/>
      <c r="L193" s="84"/>
      <c r="M193" s="84"/>
      <c r="N193" s="84"/>
      <c r="O193" s="84"/>
      <c r="P193" s="84"/>
      <c r="Q193" s="84"/>
      <c r="R193" s="84"/>
      <c r="S193" s="84"/>
      <c r="T193" s="84"/>
      <c r="U193" s="84"/>
    </row>
    <row r="194" spans="7:21" ht="12.75">
      <c r="G194" s="85"/>
      <c r="H194" s="85"/>
      <c r="I194" s="85"/>
      <c r="J194" s="84"/>
      <c r="K194" s="84"/>
      <c r="L194" s="84"/>
      <c r="M194" s="84"/>
      <c r="N194" s="84"/>
      <c r="O194" s="84"/>
      <c r="P194" s="84"/>
      <c r="Q194" s="84"/>
      <c r="R194" s="84"/>
      <c r="S194" s="84"/>
      <c r="T194" s="84"/>
      <c r="U194" s="84"/>
    </row>
    <row r="195" spans="7:21" ht="12.75">
      <c r="G195" s="85"/>
      <c r="H195" s="85"/>
      <c r="I195" s="85"/>
      <c r="J195" s="84"/>
      <c r="K195" s="84"/>
      <c r="L195" s="84"/>
      <c r="M195" s="84"/>
      <c r="N195" s="84"/>
      <c r="O195" s="84"/>
      <c r="P195" s="84"/>
      <c r="Q195" s="84"/>
      <c r="R195" s="84"/>
      <c r="S195" s="84"/>
      <c r="T195" s="84"/>
      <c r="U195" s="84"/>
    </row>
    <row r="196" spans="7:21" ht="12.75">
      <c r="G196" s="85"/>
      <c r="H196" s="85"/>
      <c r="I196" s="85"/>
      <c r="J196" s="84"/>
      <c r="K196" s="84"/>
      <c r="L196" s="84"/>
      <c r="M196" s="84"/>
      <c r="N196" s="84"/>
      <c r="O196" s="84"/>
      <c r="P196" s="84"/>
      <c r="Q196" s="84"/>
      <c r="R196" s="84"/>
      <c r="S196" s="84"/>
      <c r="T196" s="84"/>
      <c r="U196" s="84"/>
    </row>
    <row r="197" spans="7:21" ht="12.75">
      <c r="G197" s="85"/>
      <c r="H197" s="85"/>
      <c r="I197" s="85"/>
      <c r="J197" s="84"/>
      <c r="K197" s="84"/>
      <c r="L197" s="84"/>
      <c r="M197" s="84"/>
      <c r="N197" s="84"/>
      <c r="O197" s="84"/>
      <c r="P197" s="84"/>
      <c r="Q197" s="84"/>
      <c r="R197" s="84"/>
      <c r="S197" s="84"/>
      <c r="T197" s="84"/>
      <c r="U197" s="84"/>
    </row>
    <row r="198" spans="7:21" ht="12.75">
      <c r="G198" s="85"/>
      <c r="H198" s="85"/>
      <c r="I198" s="85"/>
      <c r="J198" s="84"/>
      <c r="K198" s="84"/>
      <c r="L198" s="84"/>
      <c r="M198" s="84"/>
      <c r="N198" s="84"/>
      <c r="O198" s="84"/>
      <c r="P198" s="84"/>
      <c r="Q198" s="84"/>
      <c r="R198" s="84"/>
      <c r="S198" s="84"/>
      <c r="T198" s="84"/>
      <c r="U198" s="84"/>
    </row>
    <row r="199" spans="7:21" ht="12.75">
      <c r="G199" s="85"/>
      <c r="H199" s="85"/>
      <c r="I199" s="85"/>
      <c r="J199" s="84"/>
      <c r="K199" s="84"/>
      <c r="L199" s="84"/>
      <c r="M199" s="84"/>
      <c r="N199" s="84"/>
      <c r="O199" s="84"/>
      <c r="P199" s="84"/>
      <c r="Q199" s="84"/>
      <c r="R199" s="84"/>
      <c r="S199" s="84"/>
      <c r="T199" s="84"/>
      <c r="U199" s="84"/>
    </row>
    <row r="200" spans="7:21" ht="12.75">
      <c r="G200" s="85"/>
      <c r="H200" s="85"/>
      <c r="I200" s="85"/>
      <c r="J200" s="84"/>
      <c r="K200" s="84"/>
      <c r="L200" s="84"/>
      <c r="M200" s="84"/>
      <c r="N200" s="84"/>
      <c r="O200" s="84"/>
      <c r="P200" s="84"/>
      <c r="Q200" s="84"/>
      <c r="R200" s="84"/>
      <c r="S200" s="84"/>
      <c r="T200" s="84"/>
      <c r="U200" s="84"/>
    </row>
    <row r="201" spans="7:21" ht="12.75">
      <c r="G201" s="85"/>
      <c r="H201" s="85"/>
      <c r="I201" s="85"/>
      <c r="J201" s="84"/>
      <c r="K201" s="84"/>
      <c r="L201" s="84"/>
      <c r="M201" s="84"/>
      <c r="N201" s="84"/>
      <c r="O201" s="84"/>
      <c r="P201" s="84"/>
      <c r="Q201" s="84"/>
      <c r="R201" s="84"/>
      <c r="S201" s="84"/>
      <c r="T201" s="84"/>
      <c r="U201" s="84"/>
    </row>
    <row r="202" spans="7:21" ht="12.75">
      <c r="G202" s="85"/>
      <c r="H202" s="85"/>
      <c r="I202" s="85"/>
      <c r="J202" s="84"/>
      <c r="K202" s="84"/>
      <c r="L202" s="84"/>
      <c r="M202" s="84"/>
      <c r="N202" s="84"/>
      <c r="O202" s="84"/>
      <c r="P202" s="84"/>
      <c r="Q202" s="84"/>
      <c r="R202" s="84"/>
      <c r="S202" s="84"/>
      <c r="T202" s="84"/>
      <c r="U202" s="84"/>
    </row>
    <row r="203" spans="7:21" ht="12.75">
      <c r="G203" s="85"/>
      <c r="H203" s="85"/>
      <c r="I203" s="85"/>
      <c r="J203" s="84"/>
      <c r="K203" s="84"/>
      <c r="L203" s="84"/>
      <c r="M203" s="84"/>
      <c r="N203" s="84"/>
      <c r="O203" s="84"/>
      <c r="P203" s="84"/>
      <c r="Q203" s="84"/>
      <c r="R203" s="84"/>
      <c r="S203" s="84"/>
      <c r="T203" s="84"/>
      <c r="U203" s="84"/>
    </row>
    <row r="204" spans="7:21" ht="12.75">
      <c r="G204" s="85"/>
      <c r="H204" s="85"/>
      <c r="I204" s="85"/>
      <c r="J204" s="84"/>
      <c r="K204" s="84"/>
      <c r="L204" s="84"/>
      <c r="M204" s="84"/>
      <c r="N204" s="84"/>
      <c r="O204" s="84"/>
      <c r="P204" s="84"/>
      <c r="Q204" s="84"/>
      <c r="R204" s="84"/>
      <c r="S204" s="84"/>
      <c r="T204" s="84"/>
      <c r="U204" s="84"/>
    </row>
    <row r="205" spans="7:21" ht="12.75">
      <c r="G205" s="85"/>
      <c r="H205" s="85"/>
      <c r="I205" s="85"/>
      <c r="J205" s="84"/>
      <c r="K205" s="84"/>
      <c r="L205" s="84"/>
      <c r="M205" s="84"/>
      <c r="N205" s="84"/>
      <c r="O205" s="84"/>
      <c r="P205" s="84"/>
      <c r="Q205" s="84"/>
      <c r="R205" s="84"/>
      <c r="S205" s="84"/>
      <c r="T205" s="84"/>
      <c r="U205" s="84"/>
    </row>
    <row r="206" spans="7:21" ht="12.75">
      <c r="G206" s="85"/>
      <c r="H206" s="85"/>
      <c r="I206" s="85"/>
      <c r="J206" s="84"/>
      <c r="K206" s="84"/>
      <c r="L206" s="84"/>
      <c r="M206" s="84"/>
      <c r="N206" s="84"/>
      <c r="O206" s="84"/>
      <c r="P206" s="84"/>
      <c r="Q206" s="84"/>
      <c r="R206" s="84"/>
      <c r="S206" s="84"/>
      <c r="T206" s="84"/>
      <c r="U206" s="84"/>
    </row>
  </sheetData>
  <sheetProtection/>
  <mergeCells count="34">
    <mergeCell ref="E71:U71"/>
    <mergeCell ref="I49:I50"/>
    <mergeCell ref="G49:G50"/>
    <mergeCell ref="H54:H55"/>
    <mergeCell ref="G52:G53"/>
    <mergeCell ref="H52:H53"/>
    <mergeCell ref="H49:H50"/>
    <mergeCell ref="I52:I53"/>
    <mergeCell ref="F59:F68"/>
    <mergeCell ref="F54:F55"/>
    <mergeCell ref="B1:I1"/>
    <mergeCell ref="G2:I2"/>
    <mergeCell ref="B3:I3"/>
    <mergeCell ref="F21:F22"/>
    <mergeCell ref="F18:F19"/>
    <mergeCell ref="F8:F9"/>
    <mergeCell ref="B33:B34"/>
    <mergeCell ref="C49:C50"/>
    <mergeCell ref="E49:E50"/>
    <mergeCell ref="D49:D50"/>
    <mergeCell ref="B49:B50"/>
    <mergeCell ref="E33:E34"/>
    <mergeCell ref="C33:C34"/>
    <mergeCell ref="D33:D34"/>
    <mergeCell ref="F49:F50"/>
    <mergeCell ref="I54:I55"/>
    <mergeCell ref="F28:F29"/>
    <mergeCell ref="G54:G55"/>
    <mergeCell ref="F40:F44"/>
    <mergeCell ref="F32:F33"/>
    <mergeCell ref="F52:F53"/>
    <mergeCell ref="G28:G29"/>
    <mergeCell ref="H28:H29"/>
    <mergeCell ref="I28:I29"/>
  </mergeCells>
  <printOptions/>
  <pageMargins left="0.8661417322834646" right="0.5511811023622047" top="0.5511811023622047" bottom="0.2755905511811024" header="0.35433070866141736" footer="0.2755905511811024"/>
  <pageSetup fitToHeight="32" horizontalDpi="600" verticalDpi="600" orientation="landscape" paperSize="9" scale="25" r:id="rId1"/>
  <headerFooter alignWithMargins="0">
    <oddFooter>&amp;R&amp;P</oddFooter>
  </headerFooter>
  <rowBreaks count="2" manualBreakCount="2">
    <brk id="29" max="8" man="1"/>
    <brk id="55"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U251501</cp:lastModifiedBy>
  <cp:lastPrinted>2018-12-20T14:22:38Z</cp:lastPrinted>
  <dcterms:created xsi:type="dcterms:W3CDTF">2014-01-17T10:52:16Z</dcterms:created>
  <dcterms:modified xsi:type="dcterms:W3CDTF">2018-12-20T14:23:26Z</dcterms:modified>
  <cp:category/>
  <cp:version/>
  <cp:contentType/>
  <cp:contentStatus/>
</cp:coreProperties>
</file>